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MAPA RIESGOS" sheetId="1" r:id="rId1"/>
  </sheets>
  <definedNames>
    <definedName name="_xlnm._FilterDatabase" localSheetId="0">'MAPA RIESGOS'!$A$9:$HEW$9</definedName>
    <definedName name="_xlnm.Print_Area" localSheetId="0">'MAPA RIESGOS'!$B$1:$AO$25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5" i="1" l="1"/>
  <c r="Z25" i="1"/>
  <c r="AC25" i="1" s="1"/>
  <c r="AD25" i="1" s="1"/>
  <c r="J25" i="1"/>
  <c r="H25" i="1"/>
  <c r="K25" i="1" s="1"/>
  <c r="L25" i="1" s="1"/>
  <c r="AB24" i="1"/>
  <c r="Z24" i="1"/>
  <c r="AC24" i="1" s="1"/>
  <c r="AD24" i="1" s="1"/>
  <c r="J24" i="1"/>
  <c r="H24" i="1"/>
  <c r="K24" i="1" s="1"/>
  <c r="L24" i="1" s="1"/>
  <c r="AB23" i="1"/>
  <c r="Z23" i="1"/>
  <c r="AC23" i="1" s="1"/>
  <c r="J23" i="1"/>
  <c r="H23" i="1"/>
  <c r="K23" i="1" s="1"/>
  <c r="L23" i="1" s="1"/>
  <c r="AC22" i="1"/>
  <c r="AB22" i="1"/>
  <c r="Z22" i="1"/>
  <c r="K22" i="1"/>
  <c r="L22" i="1" s="1"/>
  <c r="J22" i="1"/>
  <c r="H22" i="1"/>
  <c r="AC21" i="1"/>
  <c r="AD21" i="1" s="1"/>
  <c r="AB21" i="1"/>
  <c r="Z21" i="1"/>
  <c r="K21" i="1"/>
  <c r="L21" i="1" s="1"/>
  <c r="J21" i="1"/>
  <c r="H21" i="1"/>
  <c r="AC20" i="1"/>
  <c r="AD20" i="1" s="1"/>
  <c r="AB20" i="1"/>
  <c r="Z20" i="1"/>
  <c r="K20" i="1"/>
  <c r="L20" i="1" s="1"/>
  <c r="J20" i="1"/>
  <c r="H20" i="1"/>
  <c r="AC19" i="1"/>
  <c r="AD19" i="1" s="1"/>
  <c r="AB19" i="1"/>
  <c r="Z19" i="1"/>
  <c r="K19" i="1"/>
  <c r="L19" i="1" s="1"/>
  <c r="J19" i="1"/>
  <c r="H19" i="1"/>
  <c r="AC18" i="1"/>
  <c r="AD18" i="1" s="1"/>
  <c r="AB18" i="1"/>
  <c r="Z18" i="1"/>
  <c r="K18" i="1"/>
  <c r="L18" i="1" s="1"/>
  <c r="J18" i="1"/>
  <c r="H18" i="1"/>
  <c r="AC17" i="1"/>
  <c r="AD17" i="1" s="1"/>
  <c r="AB17" i="1"/>
  <c r="Z17" i="1"/>
  <c r="K17" i="1"/>
  <c r="L17" i="1" s="1"/>
  <c r="J17" i="1"/>
  <c r="H17" i="1"/>
  <c r="AC16" i="1"/>
  <c r="AD16" i="1" s="1"/>
  <c r="AB16" i="1"/>
  <c r="Z16" i="1"/>
  <c r="K16" i="1"/>
  <c r="L16" i="1" s="1"/>
  <c r="J16" i="1"/>
  <c r="H16" i="1"/>
  <c r="AC15" i="1"/>
  <c r="AD15" i="1" s="1"/>
  <c r="AB15" i="1"/>
  <c r="Z15" i="1"/>
  <c r="K15" i="1"/>
  <c r="L15" i="1" s="1"/>
  <c r="J15" i="1"/>
  <c r="H15" i="1"/>
  <c r="AC14" i="1"/>
  <c r="AD14" i="1" s="1"/>
  <c r="AB14" i="1"/>
  <c r="Z14" i="1"/>
  <c r="K14" i="1"/>
  <c r="L14" i="1" s="1"/>
  <c r="J14" i="1"/>
  <c r="H14" i="1"/>
  <c r="AC13" i="1"/>
  <c r="AD13" i="1" s="1"/>
  <c r="AB13" i="1"/>
  <c r="Z13" i="1"/>
  <c r="K13" i="1"/>
  <c r="L13" i="1" s="1"/>
  <c r="J13" i="1"/>
  <c r="H13" i="1"/>
  <c r="AC12" i="1"/>
  <c r="AD12" i="1" s="1"/>
  <c r="AB12" i="1"/>
  <c r="Z12" i="1"/>
  <c r="K12" i="1"/>
  <c r="L12" i="1" s="1"/>
  <c r="J12" i="1"/>
  <c r="H12" i="1"/>
  <c r="AC11" i="1"/>
  <c r="AD11" i="1" s="1"/>
  <c r="AB11" i="1"/>
  <c r="Z11" i="1"/>
  <c r="K11" i="1"/>
  <c r="L11" i="1" s="1"/>
  <c r="J11" i="1"/>
  <c r="H11" i="1"/>
  <c r="AC10" i="1"/>
  <c r="AD10" i="1" s="1"/>
  <c r="AB10" i="1"/>
  <c r="Z10" i="1"/>
  <c r="J10" i="1"/>
  <c r="H10" i="1"/>
  <c r="K10" i="1" s="1"/>
  <c r="L10" i="1" s="1"/>
</calcChain>
</file>

<file path=xl/sharedStrings.xml><?xml version="1.0" encoding="utf-8"?>
<sst xmlns="http://schemas.openxmlformats.org/spreadsheetml/2006/main" count="332" uniqueCount="208">
  <si>
    <t xml:space="preserve">SISTEMA INTEGRADO DE GESTIÓN DE CALIDAD
</t>
  </si>
  <si>
    <t>Código: 151-1-PL4-F1</t>
  </si>
  <si>
    <t>Páginas : 02</t>
  </si>
  <si>
    <t xml:space="preserve">MAPA DE RIESGOS DE CORRUPCIÓN
</t>
  </si>
  <si>
    <t>Versión:  01</t>
  </si>
  <si>
    <t>Vigente a partir de: 29 de enero 2021</t>
  </si>
  <si>
    <t>IDENTIFICACION DEL RIESGO</t>
  </si>
  <si>
    <t>CRITERIOS PARA LA MEDICION DE CONTROLES</t>
  </si>
  <si>
    <t>MONITOREO Y REVISION</t>
  </si>
  <si>
    <t>SEGUIMIENTO</t>
  </si>
  <si>
    <t>N°</t>
  </si>
  <si>
    <t>Procesos / Objetivo</t>
  </si>
  <si>
    <t>Causas</t>
  </si>
  <si>
    <t>Riesgo</t>
  </si>
  <si>
    <t>Consecuencia</t>
  </si>
  <si>
    <t>Análisis del Riesgo</t>
  </si>
  <si>
    <t>Existe Control</t>
  </si>
  <si>
    <t>Naturaleza</t>
  </si>
  <si>
    <t>Existen manuales, instructivos o procedimientos para el manejo del control</t>
  </si>
  <si>
    <t>Están definidos los responsables de la ejecución del control y del seguimiento</t>
  </si>
  <si>
    <t>El control es automático</t>
  </si>
  <si>
    <t xml:space="preserve">El control es manual  </t>
  </si>
  <si>
    <t>La frecuencia de ejecución del control  y seguimiento es la adecuada</t>
  </si>
  <si>
    <t>Se cuenta con evidencias de la ejecución y seguimiento del control</t>
  </si>
  <si>
    <t xml:space="preserve">En el tiempo que lleva la herramienta  ha demostrado ser efectiva </t>
  </si>
  <si>
    <t>Evaluación</t>
  </si>
  <si>
    <t xml:space="preserve">Puntaje a disminuir </t>
  </si>
  <si>
    <t>Controles</t>
  </si>
  <si>
    <t>Riesgo Residual</t>
  </si>
  <si>
    <t>Acciones Asociadas al Control</t>
  </si>
  <si>
    <t>Fecha</t>
  </si>
  <si>
    <t>Acciones</t>
  </si>
  <si>
    <t>Responsable</t>
  </si>
  <si>
    <t>Indicador</t>
  </si>
  <si>
    <t>I TRIM</t>
  </si>
  <si>
    <t>II TRIM</t>
  </si>
  <si>
    <t>III TRIM</t>
  </si>
  <si>
    <t>IV TRIM</t>
  </si>
  <si>
    <t>Riesgo Inherente</t>
  </si>
  <si>
    <t>Probabilidad</t>
  </si>
  <si>
    <t>Impacto</t>
  </si>
  <si>
    <t>Zona de riesgo</t>
  </si>
  <si>
    <t>Periodo de Ejecución</t>
  </si>
  <si>
    <t>Registro</t>
  </si>
  <si>
    <t>Direccionamiento y Gerencia</t>
  </si>
  <si>
    <t>1. Asumir compromisos políticos.
2. Chantaje y presión política para mantener al funcionario en determinado cargo.</t>
  </si>
  <si>
    <t>Actuaciones fundadas en el clientelismo político</t>
  </si>
  <si>
    <t>1. Ineficiente inversión de los recursos.
2. Débil impacto de la Gestión y pérdida de la imagen institucional.</t>
  </si>
  <si>
    <t>Posible</t>
  </si>
  <si>
    <t>Moderado</t>
  </si>
  <si>
    <t>SI</t>
  </si>
  <si>
    <t>P</t>
  </si>
  <si>
    <t xml:space="preserve"> Presentar las denuncias correspondientes al interior de la E.S.E  en la Oficina de Control Interno.</t>
  </si>
  <si>
    <t>Rara vez</t>
  </si>
  <si>
    <t>PERIODICO</t>
  </si>
  <si>
    <t>Dar trámite a las denuncias o informes oficiales relacionada con chantaje, presión política o clientelismo.</t>
  </si>
  <si>
    <t>Informes o documentos oficiales de trámite desarrollados por Gerencia o Control Interno.</t>
  </si>
  <si>
    <t>30/04/2020
31/08/2020
31/12/2020</t>
  </si>
  <si>
    <t>Gerencia Oficina de Control Interno</t>
  </si>
  <si>
    <t>Número de denuncias tramitadas / Número de denuncias recibidas</t>
  </si>
  <si>
    <t>1. Inadecuado manejo de inventarios.
2. Falta de control al acceso al área.
3. Falta de seguimiento y/o control sobre los equipos asignados a cada funcionario.
4. Debilidades en el procedimiento de entrega del cargo.</t>
  </si>
  <si>
    <t>El servidor público que para beneficio propio o de un tercero se apropie de bienes muebles o inmuebles, los use indebidamente, les dé un uso diferente al que están destinados o los deje extraviar o perder.</t>
  </si>
  <si>
    <t>1. Perdida económica de la institución.
2. Procesos Disciplinarios.</t>
  </si>
  <si>
    <t>1. Sistemas de información que permiten el control de inventarios.
2. Servicios de Vigilancia contratados.
3. Responsables de inventarios por procesos.</t>
  </si>
  <si>
    <t>DE ACUERDO A PLAN DE AUDITORIAS</t>
  </si>
  <si>
    <t xml:space="preserve">1. Realizar auditorías no programadas a los procesos.
2. Actualización y mantenimiento de inventarios
</t>
  </si>
  <si>
    <t>Informes o documentos oficiales de trámite desarrollados por Gerencia, subgerencias, almacén  o Control Interno.</t>
  </si>
  <si>
    <t>30/06/2020
31/12/2020</t>
  </si>
  <si>
    <t>Subgerencia Administrativa y/o Subgerencia Científica.
Control Interno.
Almacén.</t>
  </si>
  <si>
    <t>No. De auditorias realizadas / No. De auditorias programadas.</t>
  </si>
  <si>
    <t>1. Intereses particulares.
2. Falta de principios y ética profesional</t>
  </si>
  <si>
    <t>Utilizar tráficos de influencias para la asignación de citas en los servicios de salud, en beneficio propio o de particulares</t>
  </si>
  <si>
    <t>1. Afectación en los procesos de acceso a los servicios de salud.
2. Vulneración a los derechos de los pacientes.
3. Extra limitación de funciones.</t>
  </si>
  <si>
    <t>Publicar en sitios visibles o de fácil acceso a los usuarios (página web), los procedimientos y requisitos para la solicitud de citas en los servicios de salud de la E.S.E</t>
  </si>
  <si>
    <t>DE ACUERDO APLAN DE CAPACITACIÓN</t>
  </si>
  <si>
    <t>Realizar jornada de sensibilización sobre valores y delitos del funcionario en la administración publica.</t>
  </si>
  <si>
    <t>Convocatoria y lista de asistencia a jornada de sensibilización.</t>
  </si>
  <si>
    <t>Subgerencia Científica Subgerencia Administrativa Oficina Asesora de Comunicaciones Oficina Asesora de Planeación Oficina Asesora Jurídica</t>
  </si>
  <si>
    <t>N° de Capacitaciones Programadas                     N° de capacitaciones realizadas</t>
  </si>
  <si>
    <t>Misionales</t>
  </si>
  <si>
    <t>1. No se cuenta con los protocolos y/o procedimientos de manejo de medicamentos y equipos.
2. Entrega de turno deficiente.
3. Ausencia de aplicación de controles en las unidades funcionales (listas de chequeo).
4. Inexistencia de seguimiento entre los medicamentos entregados y utilizados.</t>
  </si>
  <si>
    <t>Pérdida de medicamentos, material medico quirúrgico y/o equipos médicos</t>
  </si>
  <si>
    <t>1. Atención inadecuada al usuario por falta de medicamentos y/o equipo medico.
2. Detrimento patrimonial.
3. Implicación negativa de la
imagen institucional</t>
  </si>
  <si>
    <t>Probable</t>
  </si>
  <si>
    <t>Inventarios permanentes.
Protocolo de entrega de turno de enfermería y laboratorio clínico.</t>
  </si>
  <si>
    <t>SEMESTRAL</t>
  </si>
  <si>
    <t>Fortalecer acciones de seguimiento y control frente a la entrega y suministro de medicamentos y material medico quirúrgico, de igual manera al inventario de equipos.</t>
  </si>
  <si>
    <t>Protocolo  de enfermería y laboratorio.
Formato para inventario de almacén y farmacia.</t>
  </si>
  <si>
    <t>Realizar los seguimientos correspondientes, dentro de los términos planteados y tomar las medidas que haya lugar.</t>
  </si>
  <si>
    <t>Subgerencia Administrativa.
Control Interno.
Químico Farmacéutico.
Almacenista.</t>
  </si>
  <si>
    <t>Informe Anual de Inventario.</t>
  </si>
  <si>
    <t>Financiero</t>
  </si>
  <si>
    <t>1. Deficiencia en el control de las inversiones realizadas por la institución</t>
  </si>
  <si>
    <t>Posibilidad de que la ESE Invierta en empresas fachada captadoras ilegales de dinero.</t>
  </si>
  <si>
    <t>Sanciones legales.</t>
  </si>
  <si>
    <t>Control Interno.
Revisoría Fiscal.
Planeación</t>
  </si>
  <si>
    <t>MENSUAL</t>
  </si>
  <si>
    <t>Fortalecer los informes de seguimiento a la ejecución presupuestal y/o estados financieros de la entidad.</t>
  </si>
  <si>
    <t>actas e  Informes de seguimiento o ejecución del proceso, o seguimiento a través de indicadores.</t>
  </si>
  <si>
    <t>Procedimiento formulado y aprobado. Informes de seguimiento o ejecución del proceso, o seguimiento a través de indicadores.</t>
  </si>
  <si>
    <t>Subgerente Administrativo ó contador, ó planeación, ó control interno y/o Revisoría Fiscal.</t>
  </si>
  <si>
    <t>Informes mensualizados de seguimiento a ejecución presupuestal y/o estados financieros.</t>
  </si>
  <si>
    <t>1. Ausencias de controles, en el manejo de dineros.
2. Ausencia de arqueos periódicos a las personas con manejo de dineros.</t>
  </si>
  <si>
    <t>Apropiación de Dineros Públicos.</t>
  </si>
  <si>
    <t>1. Detrimento patrimonial.
2. Sanciones y/o multas.</t>
  </si>
  <si>
    <t>cumplimiento estricto del procedimiento de Presupuesto en cuanto a normas legales</t>
  </si>
  <si>
    <t>Cumplimiento estricto del procedimiento de Presupuesto en cuanto a normas legales</t>
  </si>
  <si>
    <t xml:space="preserve">Comunicaciones, Registros presupuestales, </t>
  </si>
  <si>
    <t>Seguimiento al presupuesto.
Arqueos de acuerdo a Resolución aprobada.</t>
  </si>
  <si>
    <t>Gerente o Subgerencias Ó Tesorería</t>
  </si>
  <si>
    <t>Informes de auditorias y/o arqueos.</t>
  </si>
  <si>
    <t>Deficiencia en la planeación de la institución.
Deficiencia en la ejecución del presupuesto aprobado.</t>
  </si>
  <si>
    <t>Estacionalidad de fondos.</t>
  </si>
  <si>
    <t>1. Altas sumas de dinero son mantenidas en cuentas corrientes o en caja sin generar ningún rendimiento.
2. sanciones legales.</t>
  </si>
  <si>
    <t>Improbable</t>
  </si>
  <si>
    <t>Control Interno.
Revisoría Fiscal.</t>
  </si>
  <si>
    <t>Formular y ejecutar el procedimiento específico de Gastos por caja menor y oficializarlo para su ejecución dentro del Proceso de Gerencia Financiera.</t>
  </si>
  <si>
    <t>comprobantes financieros de movimientos de dinero</t>
  </si>
  <si>
    <t>Auditorias y/o seguimiento al movimiento de recursos que se encuentren en las cuentas bancarias del hospital.</t>
  </si>
  <si>
    <t>Subgerente Administrativo
Control Interno</t>
  </si>
  <si>
    <t>cumplimiento, se determina en verificación documental la ejecución</t>
  </si>
  <si>
    <t>*Trafico de influencias.
*No cumplimiento a lo establecido en los Acuerdos Institucionales, Normas vigentes sobre el cobro de copagos y facturación en general.</t>
  </si>
  <si>
    <t>Ausencia de facturacion de servicios prestados por intereses particulares o no cobro de copagos</t>
  </si>
  <si>
    <t>*Pérdida de recursos economicos para la Institución
*Glosas o devoluciones a causa de facturación.</t>
  </si>
  <si>
    <t>Mayor</t>
  </si>
  <si>
    <t>*A través de la Preauditoria de las facturas generadas en el proceso de Hospitalización
*Seguimiento a Ingresos pendientes por facturar.
*Capacitaciones en procedimietos establecidos.</t>
  </si>
  <si>
    <t>*Revisión de la facturación generada en el servicios de hospitalizacion.
*Presentación informe mensual de los hallazgos de preauditoria.
*Realimentacion al personal de facturacion sobre los hallazgos.
*Control a Ingresos pendientes por facturar
*Estructurar plan de capacitaciones personal de facturación.</t>
  </si>
  <si>
    <t>Informes de preauditoria</t>
  </si>
  <si>
    <t xml:space="preserve">*Revisión de la facturación generada en el servicios de hospitalizacion.
*Presentación informe mensual de los hallazgos de preauditoria.
*Realimentacion al personal de facturacion sobre los hallazgos.
*Control a Ingresos pendientes por facturar
*Estructurar plan de capacitaciones personal de facturación.
</t>
  </si>
  <si>
    <t xml:space="preserve">Profesional de Preauditoria- Coordinor de Facturacíon
</t>
  </si>
  <si>
    <t>* # numero comités realizados / # comités programados
* # auditorias realizadas 7 # de auditorías realizadas
* # solicitudes con respuesta en término / # total de solicitudes recibidas.</t>
  </si>
  <si>
    <t>Contratación</t>
  </si>
  <si>
    <t>Difícil consecución de proveedores por el objeto de la ESE.
Inoperancia de Procesos de Compras.                       Inoperancia del Comité de contratación       Inaplicabilidad del Estatuto Contractual.</t>
  </si>
  <si>
    <t>Monopolio de contratistas que puede significar preferencias indebidas</t>
  </si>
  <si>
    <t>Mala imagen Institucional.    Sanciones legales.</t>
  </si>
  <si>
    <t>Registro interno de Proveedores  Actas de liquidación de contratos. Aplicación de Estatuto Contractual.</t>
  </si>
  <si>
    <t>Seleccionar proveedores que se acojan a los términos de referencia y precios.
Teniendo en cuenta manual de contratación y estatuto contractual, se cuenta con el comité de contratación.</t>
  </si>
  <si>
    <t>Actas de Comité de Compras</t>
  </si>
  <si>
    <t>Realizar Auditoria Interna por parte de la oficina de Control Interno Y/O Subgerencia administrativa.</t>
  </si>
  <si>
    <t>Profesional de Control Interno
Subgerencia Administrativa</t>
  </si>
  <si>
    <t>informes de interventoría de los diferentes contratos</t>
  </si>
  <si>
    <t>1. Falta de publicidad de los procesos de contratación.
2. Poca independencia del comité de contratación para la emisión de conceptos.
3. Falta de estudios y de análisis de estudios técnicos de precios del mercado.
4. Ofrecimiento de dadivas
Conflicto de Interés</t>
  </si>
  <si>
    <t xml:space="preserve">Recibir o solicitar dadivas o cualquier beneficio para proceder a la celebración de contratos. </t>
  </si>
  <si>
    <t>1. Incumplimiento de la normatividad vigente.
2. Sanciones administrativas.
3. Sanciones disciplinarias o penales.
*Las obras, bienes y servicios adquiridos que no se ajusten a la necesidad.</t>
  </si>
  <si>
    <t xml:space="preserve">1. Seguimiento de publicación de contratos en el SECOP.
2. Actas de comité de contratación. </t>
  </si>
  <si>
    <t>CUATRIMESTRAL</t>
  </si>
  <si>
    <t>Continuar con el cargue oportuno de todo el proceso contractual de la entidad.
Generar actas claras y precisas en cada comité realizado.</t>
  </si>
  <si>
    <t>Soportes de cargue en el SECOP.
Actas de comité.</t>
  </si>
  <si>
    <t>Realizar auditorías Cuatrimestrales frente a lo mencionado.</t>
  </si>
  <si>
    <t>Profesional de Control Interno</t>
  </si>
  <si>
    <t>Informes de seguimiento realizados por control interno.</t>
  </si>
  <si>
    <t>Control Interno</t>
  </si>
  <si>
    <t>1. Imprecisión o ambigüedad en los criterios de evaluación.
2. Intereses por parte de evaluador y/o evaluado 
3. Amiguismo, soborno</t>
  </si>
  <si>
    <t>Manipulación u omisión de la información que pueda tener implicaciones legales</t>
  </si>
  <si>
    <t>1. Falta Disciplinaria o fiscal.
2. Sanciones e investigaciones.</t>
  </si>
  <si>
    <t>1. Conformaciones y desarrollo de comités que permiten control de los procesos.</t>
  </si>
  <si>
    <t>seguimiento frente a los balances y planos de mejora</t>
  </si>
  <si>
    <t>Registro del cumplimiento de requisitos</t>
  </si>
  <si>
    <t>tramite de seguimiento de procesos</t>
  </si>
  <si>
    <t>Gestión Juridica</t>
  </si>
  <si>
    <t>*Conflicto de intereses.
*Intervención en el trámite por parte de terceros internos o externos.
*Entrega de información de carácter reservado.</t>
  </si>
  <si>
    <t>Posibilidad de recibir dádivas en el trámite normal de la defensa judicial y asesoría interna parafavorecimiento de terceros con la omisión o acción de la gestión prestada a la E.S.E.</t>
  </si>
  <si>
    <t>*Pérdida intensional de recursos.
*Detrimento patrimonial por pago de intereses moratorios.
*Afectación de la imagen institucional.
*Investigaciones disciplinarias y fiscales.</t>
  </si>
  <si>
    <t xml:space="preserve">*Celebración de comités de conciliación.
*Seguimiento por parte de entes control internos y externos.
*Software de seguimiento de tareas.
</t>
  </si>
  <si>
    <t>*Cumplimiento a la periodicidad de comités de conciliación de acuerdo a la normatividad vigente.
*Entrega de información y cumplimiento a cronograma de auditorias de entes de control.
*Reporte y notificación de solicitudes de acuerdo a lo estblecido en la normatividad vigente.</t>
  </si>
  <si>
    <t xml:space="preserve">Actas de comites de conciliación, seguimientos </t>
  </si>
  <si>
    <t>Asesor Jurídico Interno.
Asesor Jurídico Externo.</t>
  </si>
  <si>
    <t>Mantenimiento de la hospitalario</t>
  </si>
  <si>
    <t>*Desconocimiento del plan de mantenimiento.
*Inadecuado diagnóstico de fallas presentadas.
*Carencia de controles en proceso de contratación.</t>
  </si>
  <si>
    <t xml:space="preserve">Posibilidad de realizar solcitud de equipos, repuestos o cualquier material para mantenimiento sin que exista necesidad o a mayor costo, por beneficio personal y/o favorecimiento a terceros.
</t>
  </si>
  <si>
    <t>*Eventos o incidentes adversos por falta de objetividad en supervisión
*Demandas contra la isntitución.                         
*Detrimento Patrimonial
*Investigaciones penales, disciplinarias y fiscales.
*Afectación de imagen institucional.</t>
  </si>
  <si>
    <t>Catastrófico</t>
  </si>
  <si>
    <t xml:space="preserve">*Controles definidos en el procedimiento de contratación.
*Cuadro de precios y vida util de materiales, insumos y repuestos.
</t>
  </si>
  <si>
    <t>Alto</t>
  </si>
  <si>
    <t xml:space="preserve">*Capacitacitaciones al personal de contratción.
*Segumiento al paln de mantenimiento anual.
*Actualización periódica de precios de insumos.
</t>
  </si>
  <si>
    <t>Actas de reunion
Auditorias internas</t>
  </si>
  <si>
    <t>*Cumplimiento a las capacitaciones al personal de contratacion 
*informes de seguimiento</t>
  </si>
  <si>
    <t>Líder de Contratación
Líder de mantenimiento Infraestructura.
Líder de Almacén</t>
  </si>
  <si>
    <t>*# Capacitaciones Realizadas / #Capacitaciones Programadas
*# Seguimientos al plan de mantenimiento realizados / # Seguimientos al plan de mantenimiento programados</t>
  </si>
  <si>
    <t>*Desconocimiento del plan de mantenimiento 
*Desconocimiento de las fichas tecnicas y arquitectura interna de los equipos 
*Inadecuado diagnóstico de fallas presentadas 
*Carencia de controles en proceso de contratación.</t>
  </si>
  <si>
    <t xml:space="preserve">Posibilidad de realizar solcitud de equipos o repuestos para mantenimiento biomédico sin que exista necesidad , por beneficio personal y/o favorecimiento a terceros.
</t>
  </si>
  <si>
    <t xml:space="preserve">
*Eventos o incidentes adversos, aumento del riesgo en la seguridad del Paciente.
*Demandas contra la isntitución.
*Deterioro de la Vida Util del Activo  y posibles fallas recurrentes en los equipos                           
*Detrimento Patrimonial
*Investigaciones penales, disciplinarias y fiscales.</t>
  </si>
  <si>
    <t>*Capacitacitaciones al comite de contratción.
*Segumiento al paln de mantenimiento anual.
*Actualización periódica de precios de insumos.
*Realizar mejoras a la herramienta utilizada para el manejo de hoja de vida de los equipos,  que permita ver la trazabilidad de  fallas,  mantenimientos y repuestos de los equipos biomedicos</t>
  </si>
  <si>
    <t>Actas de capacitación 
Soporte al cumplimieto al plan de mantenimiento</t>
  </si>
  <si>
    <t>*Seguimientos
*acompañamiento a las auditorias internas
*informe de auditorias externas</t>
  </si>
  <si>
    <t>Lider Mantenimiento Biómédico</t>
  </si>
  <si>
    <t xml:space="preserve"> * # Seguimientos realizados / # Seguimientos Programados</t>
  </si>
  <si>
    <t>Gestión de bienes y servicios</t>
  </si>
  <si>
    <t>*Carencia de controles en los procedimientos asociados al subproceso de Activos Fijos.
*Presiones administrativas.
*Exceso de confianza.</t>
  </si>
  <si>
    <t>Posibilidad de recibir y/o solicitar dádivas para ingresar activos fijos que no cumplen las especificaciones o cantidades contratadas, favoreciendo a terceros.</t>
  </si>
  <si>
    <t>*Afectación de la imagen institucional.
*Investigaciones disciplinarias y penales.
*Detrimento Patrimonial.</t>
  </si>
  <si>
    <t>*Control y vgilancia por parte del supervisor del contrato.
*Puntos de control establecidos en procedimientos .</t>
  </si>
  <si>
    <t>*Revisión y actualización de procedimientos estableciendo puntos de control sobre los Activos en bodega y en servicio.
*Socializar procedimeintos</t>
  </si>
  <si>
    <t>Actas de reunion 
Auditoria a proceso</t>
  </si>
  <si>
    <t>Seguimiento a lo establecido a los procedimientos</t>
  </si>
  <si>
    <t>Líder de Almacén</t>
  </si>
  <si>
    <t>* # Procedmientos actualizados / # Total de Procedimientos 
* # Capcitaciones realizadas / # Capcitacines programadas.</t>
  </si>
  <si>
    <t>Información y comunicación</t>
  </si>
  <si>
    <t>*Presiones administrativas.</t>
  </si>
  <si>
    <t>Sistemas de información susceptibles de manipulación o adulteración.</t>
  </si>
  <si>
    <t>1. Utilización inadecuada de la información de la entidad en otros campos o entidades
2. Daños o alteraciones al sistema de información.</t>
  </si>
  <si>
    <t>Auditorias Internas y Externas de Calidad. Implementación Sistemas de Calidad. 
Procesos de Seguridad Informática.</t>
  </si>
  <si>
    <t>Creación de perfiles y roles de acuerdo a la actividad a desarrollar.</t>
  </si>
  <si>
    <t>Verificación de claves de acceso y usuarios</t>
  </si>
  <si>
    <t>Realizar Auditoria Interna por parte de la oficina de Control Interno a la información que genera el sistema.</t>
  </si>
  <si>
    <t>Control interno</t>
  </si>
  <si>
    <t>Numero de auditorias realizadas.</t>
  </si>
  <si>
    <t>*Exceso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</si>
</sst>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0"/>
      <name val="Trebuchet MS"/>
      <family val="2"/>
      <charset val="1"/>
    </font>
    <font>
      <b/>
      <sz val="14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10"/>
      <name val="Arial"/>
      <family val="2"/>
      <charset val="1"/>
    </font>
    <font>
      <sz val="7.5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DBEEF4"/>
      </patternFill>
    </fill>
    <fill>
      <patternFill patternType="solid">
        <fgColor rgb="FFC6D9F1"/>
        <bgColor rgb="FFDBEEF4"/>
      </patternFill>
    </fill>
    <fill>
      <patternFill patternType="solid">
        <fgColor rgb="FFDBEEF4"/>
        <bgColor rgb="FFCCFFFF"/>
      </patternFill>
    </fill>
    <fill>
      <patternFill patternType="solid">
        <fgColor rgb="FFD7E4BD"/>
        <bgColor rgb="FFDBEEF4"/>
      </patternFill>
    </fill>
    <fill>
      <patternFill patternType="solid">
        <fgColor rgb="FFFAC090"/>
        <bgColor rgb="FFFCD5B5"/>
      </patternFill>
    </fill>
    <fill>
      <patternFill patternType="solid">
        <fgColor rgb="FFB3A2C7"/>
        <bgColor rgb="FFC0C0C0"/>
      </patternFill>
    </fill>
    <fill>
      <patternFill patternType="solid">
        <fgColor rgb="FFFCD5B5"/>
        <bgColor rgb="FFFAC090"/>
      </patternFill>
    </fill>
    <fill>
      <patternFill patternType="solid">
        <fgColor rgb="FF8EB4E3"/>
        <bgColor rgb="FF9999FF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textRotation="90" wrapText="1"/>
    </xf>
    <xf numFmtId="0" fontId="5" fillId="3" borderId="20" xfId="0" applyFont="1" applyFill="1" applyBorder="1" applyAlignment="1">
      <alignment horizontal="center" vertical="center" textRotation="90" wrapText="1"/>
    </xf>
    <xf numFmtId="0" fontId="5" fillId="3" borderId="21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5" fillId="5" borderId="23" xfId="0" applyFont="1" applyFill="1" applyBorder="1" applyAlignment="1">
      <alignment horizontal="center" vertical="center" textRotation="90" wrapText="1"/>
    </xf>
    <xf numFmtId="0" fontId="5" fillId="5" borderId="24" xfId="0" applyFont="1" applyFill="1" applyBorder="1" applyAlignment="1">
      <alignment horizontal="center" vertical="center" textRotation="90" wrapText="1"/>
    </xf>
    <xf numFmtId="0" fontId="5" fillId="5" borderId="25" xfId="0" applyFont="1" applyFill="1" applyBorder="1" applyAlignment="1">
      <alignment horizontal="center" vertical="center" textRotation="90" wrapText="1"/>
    </xf>
    <xf numFmtId="0" fontId="5" fillId="5" borderId="26" xfId="0" applyFont="1" applyFill="1" applyBorder="1" applyAlignment="1">
      <alignment horizontal="center" vertical="center" textRotation="90" wrapText="1"/>
    </xf>
    <xf numFmtId="0" fontId="5" fillId="5" borderId="27" xfId="0" applyFont="1" applyFill="1" applyBorder="1" applyAlignment="1">
      <alignment horizontal="center" vertical="center" textRotation="90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164" fontId="7" fillId="2" borderId="35" xfId="0" applyNumberFormat="1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  <protection locked="0"/>
    </xf>
    <xf numFmtId="164" fontId="7" fillId="2" borderId="42" xfId="0" applyNumberFormat="1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7" fillId="8" borderId="41" xfId="0" applyFont="1" applyFill="1" applyBorder="1" applyAlignment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164" fontId="7" fillId="0" borderId="4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164" fontId="7" fillId="2" borderId="49" xfId="0" applyNumberFormat="1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8" borderId="4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textRotation="90" wrapText="1"/>
    </xf>
    <xf numFmtId="0" fontId="6" fillId="4" borderId="12" xfId="0" applyFont="1" applyFill="1" applyBorder="1" applyAlignment="1">
      <alignment horizontal="center" vertical="center" textRotation="90" wrapText="1"/>
    </xf>
    <xf numFmtId="0" fontId="6" fillId="4" borderId="9" xfId="0" applyFont="1" applyFill="1" applyBorder="1" applyAlignment="1">
      <alignment horizontal="center" vertical="center" textRotation="90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textRotation="1" wrapText="1"/>
    </xf>
    <xf numFmtId="0" fontId="5" fillId="3" borderId="10" xfId="0" applyFont="1" applyFill="1" applyBorder="1" applyAlignment="1">
      <alignment horizontal="center" vertical="center" textRotation="1" wrapText="1"/>
    </xf>
    <xf numFmtId="0" fontId="0" fillId="2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/>
  </cellStyles>
  <dxfs count="4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file:///D:\Escritorio\Hospital%20HRD%202021\Planes%20Institucionales\PAAC\PAAC-Mapa%20de%20riesgo%202018%20HRD.xlsm#'PAAC 2018'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57240</xdr:colOff>
      <xdr:row>1</xdr:row>
      <xdr:rowOff>45720</xdr:rowOff>
    </xdr:from>
    <xdr:to>
      <xdr:col>36</xdr:col>
      <xdr:colOff>247320</xdr:colOff>
      <xdr:row>4</xdr:row>
      <xdr:rowOff>18720</xdr:rowOff>
    </xdr:to>
    <xdr:sp macro="" textlink="">
      <xdr:nvSpPr>
        <xdr:cNvPr id="2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AD3E27-A4C2-446D-A52E-41ED9DB7A547}"/>
            </a:ext>
          </a:extLst>
        </xdr:cNvPr>
        <xdr:cNvSpPr/>
      </xdr:nvSpPr>
      <xdr:spPr>
        <a:xfrm>
          <a:off x="24460290" y="226695"/>
          <a:ext cx="1999830" cy="992175"/>
        </a:xfrm>
        <a:prstGeom prst="lef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s-CO" sz="1400" b="1" strike="noStrike" spc="-1">
              <a:solidFill>
                <a:srgbClr val="000000"/>
              </a:solidFill>
              <a:latin typeface="Calibri"/>
            </a:rPr>
            <a:t>VOLVER CUADRO DE MANDO PAAC</a:t>
          </a:r>
          <a:endParaRPr lang="es-CO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447840</xdr:colOff>
      <xdr:row>0</xdr:row>
      <xdr:rowOff>152280</xdr:rowOff>
    </xdr:from>
    <xdr:to>
      <xdr:col>3</xdr:col>
      <xdr:colOff>1090800</xdr:colOff>
      <xdr:row>3</xdr:row>
      <xdr:rowOff>342360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6EC0E09-AB2C-4989-89B8-20F55C6702FA}"/>
            </a:ext>
          </a:extLst>
        </xdr:cNvPr>
        <xdr:cNvPicPr/>
      </xdr:nvPicPr>
      <xdr:blipFill>
        <a:blip xmlns:r="http://schemas.openxmlformats.org/officeDocument/2006/relationships" r:embed="rId2"/>
        <a:srcRect b="19824"/>
        <a:stretch/>
      </xdr:blipFill>
      <xdr:spPr>
        <a:xfrm>
          <a:off x="905040" y="152280"/>
          <a:ext cx="1852635" cy="999705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47"/>
  <sheetViews>
    <sheetView tabSelected="1" topLeftCell="B5" zoomScaleNormal="100" zoomScalePageLayoutView="70" workbookViewId="0">
      <pane xSplit="4" ySplit="5" topLeftCell="F10" activePane="bottomRight" state="frozen"/>
      <selection activeCell="B5" sqref="B5"/>
      <selection pane="topRight" activeCell="F5" sqref="F5"/>
      <selection pane="bottomLeft" activeCell="B10" sqref="B10"/>
      <selection pane="bottomRight" activeCell="E10" sqref="E10"/>
    </sheetView>
  </sheetViews>
  <sheetFormatPr baseColWidth="10" defaultColWidth="11.42578125" defaultRowHeight="15" x14ac:dyDescent="0.25"/>
  <cols>
    <col min="1" max="1" width="3.5703125" style="1" customWidth="1"/>
    <col min="2" max="2" width="3.28515625" style="107" customWidth="1"/>
    <col min="3" max="3" width="18.140625" style="108" customWidth="1"/>
    <col min="4" max="4" width="29.5703125" style="107" customWidth="1"/>
    <col min="5" max="5" width="30.28515625" style="107" customWidth="1"/>
    <col min="6" max="6" width="21.42578125" style="107" customWidth="1"/>
    <col min="7" max="7" width="9" style="109" customWidth="1"/>
    <col min="8" max="8" width="6.140625" style="109" customWidth="1"/>
    <col min="9" max="9" width="8.5703125" style="109" bestFit="1" customWidth="1"/>
    <col min="10" max="10" width="4.140625" style="109" customWidth="1"/>
    <col min="11" max="11" width="5.42578125" style="109" customWidth="1"/>
    <col min="12" max="12" width="9.28515625" style="109" customWidth="1"/>
    <col min="13" max="23" width="7.140625" style="109" customWidth="1"/>
    <col min="24" max="24" width="24.7109375" style="109" customWidth="1"/>
    <col min="25" max="25" width="7.7109375" style="109" customWidth="1"/>
    <col min="26" max="26" width="7.7109375" style="109" hidden="1" customWidth="1"/>
    <col min="27" max="27" width="8.5703125" style="109" customWidth="1"/>
    <col min="28" max="29" width="8.5703125" style="109" hidden="1" customWidth="1"/>
    <col min="30" max="30" width="11" style="109" customWidth="1"/>
    <col min="31" max="31" width="13.7109375" style="109" customWidth="1"/>
    <col min="32" max="32" width="32.5703125" style="109" customWidth="1"/>
    <col min="33" max="33" width="22" style="109" customWidth="1"/>
    <col min="34" max="34" width="9.28515625" style="110" customWidth="1"/>
    <col min="35" max="35" width="24.42578125" style="110" customWidth="1"/>
    <col min="36" max="36" width="27.140625" style="110" customWidth="1"/>
    <col min="37" max="37" width="15.140625" style="110" customWidth="1"/>
    <col min="38" max="38" width="6.5703125" style="2" customWidth="1"/>
    <col min="39" max="39" width="7.140625" style="2" customWidth="1"/>
    <col min="40" max="41" width="7.5703125" style="2" customWidth="1"/>
    <col min="42" max="1024" width="11.42578125" style="2"/>
  </cols>
  <sheetData>
    <row r="1" spans="1:41" ht="14.45" customHeight="1" thickBot="1" x14ac:dyDescent="0.3">
      <c r="B1" s="132"/>
      <c r="C1" s="132"/>
      <c r="D1" s="132"/>
      <c r="E1" s="133" t="s">
        <v>0</v>
      </c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4" t="s">
        <v>1</v>
      </c>
      <c r="AM1" s="134"/>
      <c r="AN1" s="134"/>
      <c r="AO1" s="134"/>
    </row>
    <row r="2" spans="1:41" ht="24.75" customHeight="1" thickBot="1" x14ac:dyDescent="0.3">
      <c r="B2" s="132"/>
      <c r="C2" s="132"/>
      <c r="D2" s="132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4" t="s">
        <v>2</v>
      </c>
      <c r="AM2" s="134"/>
      <c r="AN2" s="134"/>
      <c r="AO2" s="134"/>
    </row>
    <row r="3" spans="1:41" ht="24.75" customHeight="1" thickBot="1" x14ac:dyDescent="0.3">
      <c r="B3" s="132"/>
      <c r="C3" s="132"/>
      <c r="D3" s="132"/>
      <c r="E3" s="135" t="s">
        <v>3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4" t="s">
        <v>4</v>
      </c>
      <c r="AM3" s="134"/>
      <c r="AN3" s="134"/>
      <c r="AO3" s="134"/>
    </row>
    <row r="4" spans="1:41" ht="30.75" customHeight="1" thickBot="1" x14ac:dyDescent="0.3">
      <c r="B4" s="132"/>
      <c r="C4" s="132"/>
      <c r="D4" s="132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4" t="s">
        <v>5</v>
      </c>
      <c r="AM4" s="134"/>
      <c r="AN4" s="134"/>
      <c r="AO4" s="134"/>
    </row>
    <row r="5" spans="1:41" ht="15" customHeight="1" thickBot="1" x14ac:dyDescent="0.3">
      <c r="B5" s="124" t="s">
        <v>6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5" t="s">
        <v>7</v>
      </c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3"/>
      <c r="Z5" s="3"/>
      <c r="AA5" s="3"/>
      <c r="AB5" s="3"/>
      <c r="AC5" s="3"/>
      <c r="AD5" s="3"/>
      <c r="AE5" s="3"/>
      <c r="AF5" s="3"/>
      <c r="AG5" s="3"/>
      <c r="AH5" s="126"/>
      <c r="AI5" s="127" t="s">
        <v>8</v>
      </c>
      <c r="AJ5" s="127"/>
      <c r="AK5" s="127"/>
      <c r="AL5" s="128" t="s">
        <v>9</v>
      </c>
      <c r="AM5" s="128"/>
      <c r="AN5" s="128"/>
      <c r="AO5" s="128"/>
    </row>
    <row r="6" spans="1:41" ht="15.75" thickBot="1" x14ac:dyDescent="0.3"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4"/>
      <c r="Z6" s="4"/>
      <c r="AA6" s="4"/>
      <c r="AB6" s="4"/>
      <c r="AC6" s="4"/>
      <c r="AD6" s="4"/>
      <c r="AE6" s="4"/>
      <c r="AF6" s="4"/>
      <c r="AG6" s="4"/>
      <c r="AH6" s="126"/>
      <c r="AI6" s="127"/>
      <c r="AJ6" s="127"/>
      <c r="AK6" s="127"/>
      <c r="AL6" s="128"/>
      <c r="AM6" s="128"/>
      <c r="AN6" s="128"/>
      <c r="AO6" s="128"/>
    </row>
    <row r="7" spans="1:41" ht="15" customHeight="1" thickBot="1" x14ac:dyDescent="0.3">
      <c r="B7" s="129" t="s">
        <v>10</v>
      </c>
      <c r="C7" s="130" t="s">
        <v>11</v>
      </c>
      <c r="D7" s="130" t="s">
        <v>12</v>
      </c>
      <c r="E7" s="130" t="s">
        <v>13</v>
      </c>
      <c r="F7" s="131" t="s">
        <v>14</v>
      </c>
      <c r="G7" s="118" t="s">
        <v>15</v>
      </c>
      <c r="H7" s="118"/>
      <c r="I7" s="118"/>
      <c r="J7" s="118"/>
      <c r="K7" s="118"/>
      <c r="L7" s="118"/>
      <c r="M7" s="119" t="s">
        <v>16</v>
      </c>
      <c r="N7" s="120" t="s">
        <v>17</v>
      </c>
      <c r="O7" s="121" t="s">
        <v>18</v>
      </c>
      <c r="P7" s="121" t="s">
        <v>19</v>
      </c>
      <c r="Q7" s="121" t="s">
        <v>20</v>
      </c>
      <c r="R7" s="121" t="s">
        <v>21</v>
      </c>
      <c r="S7" s="121" t="s">
        <v>22</v>
      </c>
      <c r="T7" s="121" t="s">
        <v>23</v>
      </c>
      <c r="U7" s="121" t="s">
        <v>24</v>
      </c>
      <c r="V7" s="121" t="s">
        <v>25</v>
      </c>
      <c r="W7" s="121" t="s">
        <v>26</v>
      </c>
      <c r="X7" s="115" t="s">
        <v>27</v>
      </c>
      <c r="Y7" s="116" t="s">
        <v>28</v>
      </c>
      <c r="Z7" s="116"/>
      <c r="AA7" s="116"/>
      <c r="AB7" s="116"/>
      <c r="AC7" s="116"/>
      <c r="AD7" s="116"/>
      <c r="AE7" s="116" t="s">
        <v>29</v>
      </c>
      <c r="AF7" s="116"/>
      <c r="AG7" s="116"/>
      <c r="AH7" s="117" t="s">
        <v>30</v>
      </c>
      <c r="AI7" s="122" t="s">
        <v>31</v>
      </c>
      <c r="AJ7" s="123" t="s">
        <v>32</v>
      </c>
      <c r="AK7" s="111" t="s">
        <v>33</v>
      </c>
      <c r="AL7" s="112" t="s">
        <v>34</v>
      </c>
      <c r="AM7" s="113" t="s">
        <v>35</v>
      </c>
      <c r="AN7" s="113" t="s">
        <v>36</v>
      </c>
      <c r="AO7" s="113" t="s">
        <v>37</v>
      </c>
    </row>
    <row r="8" spans="1:41" ht="13.5" customHeight="1" thickBot="1" x14ac:dyDescent="0.3">
      <c r="B8" s="129"/>
      <c r="C8" s="130"/>
      <c r="D8" s="130"/>
      <c r="E8" s="130"/>
      <c r="F8" s="131"/>
      <c r="G8" s="114" t="s">
        <v>38</v>
      </c>
      <c r="H8" s="114"/>
      <c r="I8" s="114"/>
      <c r="J8" s="114"/>
      <c r="K8" s="114"/>
      <c r="L8" s="114"/>
      <c r="M8" s="119"/>
      <c r="N8" s="120"/>
      <c r="O8" s="121"/>
      <c r="P8" s="121"/>
      <c r="Q8" s="121"/>
      <c r="R8" s="121"/>
      <c r="S8" s="121"/>
      <c r="T8" s="121"/>
      <c r="U8" s="121"/>
      <c r="V8" s="121"/>
      <c r="W8" s="121"/>
      <c r="X8" s="115"/>
      <c r="Y8" s="116"/>
      <c r="Z8" s="116"/>
      <c r="AA8" s="116"/>
      <c r="AB8" s="116"/>
      <c r="AC8" s="116"/>
      <c r="AD8" s="116"/>
      <c r="AE8" s="116"/>
      <c r="AF8" s="116"/>
      <c r="AG8" s="116"/>
      <c r="AH8" s="117"/>
      <c r="AI8" s="122"/>
      <c r="AJ8" s="123"/>
      <c r="AK8" s="111"/>
      <c r="AL8" s="112"/>
      <c r="AM8" s="113"/>
      <c r="AN8" s="113"/>
      <c r="AO8" s="113"/>
    </row>
    <row r="9" spans="1:41" s="16" customFormat="1" ht="69.75" customHeight="1" thickBot="1" x14ac:dyDescent="0.3">
      <c r="A9" s="5"/>
      <c r="B9" s="129"/>
      <c r="C9" s="130"/>
      <c r="D9" s="130"/>
      <c r="E9" s="130"/>
      <c r="F9" s="131"/>
      <c r="G9" s="6" t="s">
        <v>39</v>
      </c>
      <c r="H9" s="7"/>
      <c r="I9" s="7" t="s">
        <v>40</v>
      </c>
      <c r="J9" s="7"/>
      <c r="K9" s="7"/>
      <c r="L9" s="8" t="s">
        <v>41</v>
      </c>
      <c r="M9" s="119"/>
      <c r="N9" s="120"/>
      <c r="O9" s="121"/>
      <c r="P9" s="121"/>
      <c r="Q9" s="121"/>
      <c r="R9" s="121"/>
      <c r="S9" s="121"/>
      <c r="T9" s="121"/>
      <c r="U9" s="121"/>
      <c r="V9" s="121"/>
      <c r="W9" s="121"/>
      <c r="X9" s="115"/>
      <c r="Y9" s="9" t="s">
        <v>39</v>
      </c>
      <c r="Z9" s="10"/>
      <c r="AA9" s="11" t="s">
        <v>40</v>
      </c>
      <c r="AB9" s="12"/>
      <c r="AC9" s="12"/>
      <c r="AD9" s="13" t="s">
        <v>41</v>
      </c>
      <c r="AE9" s="9" t="s">
        <v>42</v>
      </c>
      <c r="AF9" s="14" t="s">
        <v>31</v>
      </c>
      <c r="AG9" s="15" t="s">
        <v>43</v>
      </c>
      <c r="AH9" s="117"/>
      <c r="AI9" s="122"/>
      <c r="AJ9" s="123"/>
      <c r="AK9" s="111"/>
      <c r="AL9" s="112"/>
      <c r="AM9" s="113"/>
      <c r="AN9" s="113"/>
      <c r="AO9" s="113"/>
    </row>
    <row r="10" spans="1:41" s="17" customFormat="1" ht="79.5" customHeight="1" thickBot="1" x14ac:dyDescent="0.3">
      <c r="B10" s="18">
        <v>1</v>
      </c>
      <c r="C10" s="19" t="s">
        <v>44</v>
      </c>
      <c r="D10" s="20" t="s">
        <v>45</v>
      </c>
      <c r="E10" s="20" t="s">
        <v>46</v>
      </c>
      <c r="F10" s="21" t="s">
        <v>47</v>
      </c>
      <c r="G10" s="22" t="s">
        <v>48</v>
      </c>
      <c r="H10" s="23">
        <f t="shared" ref="H10:H25" si="0">IF(G10=0,"",IF(G10="Rara vez",1,IF(G10="Improbable",2,IF(G10="Posible",3,IF(G10="Probable",4,IF(G10="Casi seguro",5,""))))))</f>
        <v>3</v>
      </c>
      <c r="I10" s="24" t="s">
        <v>49</v>
      </c>
      <c r="J10" s="25">
        <f t="shared" ref="J10:J25" si="1">IF(I10=0,"",IF(I10="Moderado",5,IF(I10="Mayor",10,IF(I10="Catastrófico",20,""))))</f>
        <v>5</v>
      </c>
      <c r="K10" s="25">
        <f t="shared" ref="K10:K25" si="2">IF(I10="",0,(H10*J10))</f>
        <v>15</v>
      </c>
      <c r="L10" s="26" t="str">
        <f t="shared" ref="L10:L25" si="3">IF(K10=0,"",IF(K10&lt;15,"Bajo",IF(AND(K10&gt;=15,K10&lt;30),"Moderado",IF(AND(K10&gt;=30,K10&lt;60),"Alto",IF(K10&gt;=60,"Extremo","")))))</f>
        <v>Moderado</v>
      </c>
      <c r="M10" s="22" t="s">
        <v>50</v>
      </c>
      <c r="N10" s="24" t="s">
        <v>51</v>
      </c>
      <c r="O10" s="24">
        <v>15</v>
      </c>
      <c r="P10" s="24">
        <v>5</v>
      </c>
      <c r="Q10" s="24">
        <v>0</v>
      </c>
      <c r="R10" s="24">
        <v>10</v>
      </c>
      <c r="S10" s="24">
        <v>15</v>
      </c>
      <c r="T10" s="24">
        <v>10</v>
      </c>
      <c r="U10" s="24">
        <v>30</v>
      </c>
      <c r="V10" s="24">
        <v>85</v>
      </c>
      <c r="W10" s="24">
        <v>2</v>
      </c>
      <c r="X10" s="21" t="s">
        <v>52</v>
      </c>
      <c r="Y10" s="27" t="s">
        <v>53</v>
      </c>
      <c r="Z10" s="23">
        <f t="shared" ref="Z10:Z25" si="4">IF(Y10=0,"",IF(Y10="Rara vez",1,IF(Y10="Improbable",2,IF(Y10="Posible",3,IF(Y10="Probable",4,IF(Y10="Casi seguro",5,""))))))</f>
        <v>1</v>
      </c>
      <c r="AA10" s="28" t="s">
        <v>49</v>
      </c>
      <c r="AB10" s="23">
        <f t="shared" ref="AB10:AB25" si="5">IF(AA10=0,"",IF(AA10="Moderado",5,IF(AA10="Mayor",10,IF(AA10="Catastrófico",20,""))))</f>
        <v>5</v>
      </c>
      <c r="AC10" s="23">
        <f t="shared" ref="AC10:AC25" si="6">IF(AA10="",0,(Z10*AB10))</f>
        <v>5</v>
      </c>
      <c r="AD10" s="29" t="str">
        <f t="shared" ref="AD10:AD21" si="7">IF(AC10=0,"",IF(AC10&lt;15,"Bajo",IF(AND(AC10&gt;=15,AC10&lt;30),"Moderado",IF(AND(AC10&gt;=30,AC10&lt;60),"Alto",IF(AC10&gt;=60,"Extremo","")))))</f>
        <v>Bajo</v>
      </c>
      <c r="AE10" s="30" t="s">
        <v>54</v>
      </c>
      <c r="AF10" s="28" t="s">
        <v>55</v>
      </c>
      <c r="AG10" s="31" t="s">
        <v>56</v>
      </c>
      <c r="AH10" s="32" t="s">
        <v>57</v>
      </c>
      <c r="AI10" s="27" t="s">
        <v>55</v>
      </c>
      <c r="AJ10" s="28" t="s">
        <v>58</v>
      </c>
      <c r="AK10" s="31" t="s">
        <v>59</v>
      </c>
      <c r="AL10" s="33"/>
      <c r="AM10" s="34"/>
      <c r="AN10" s="35"/>
      <c r="AO10" s="36"/>
    </row>
    <row r="11" spans="1:41" s="17" customFormat="1" ht="87.75" customHeight="1" thickBot="1" x14ac:dyDescent="0.3">
      <c r="B11" s="18">
        <v>2</v>
      </c>
      <c r="C11" s="19" t="s">
        <v>44</v>
      </c>
      <c r="D11" s="20" t="s">
        <v>60</v>
      </c>
      <c r="E11" s="20" t="s">
        <v>61</v>
      </c>
      <c r="F11" s="21" t="s">
        <v>62</v>
      </c>
      <c r="G11" s="22" t="s">
        <v>53</v>
      </c>
      <c r="H11" s="23">
        <f t="shared" si="0"/>
        <v>1</v>
      </c>
      <c r="I11" s="24" t="s">
        <v>49</v>
      </c>
      <c r="J11" s="25">
        <f t="shared" si="1"/>
        <v>5</v>
      </c>
      <c r="K11" s="25">
        <f t="shared" si="2"/>
        <v>5</v>
      </c>
      <c r="L11" s="26" t="str">
        <f t="shared" si="3"/>
        <v>Bajo</v>
      </c>
      <c r="M11" s="22" t="s">
        <v>50</v>
      </c>
      <c r="N11" s="24" t="s">
        <v>51</v>
      </c>
      <c r="O11" s="24">
        <v>15</v>
      </c>
      <c r="P11" s="24">
        <v>5</v>
      </c>
      <c r="Q11" s="24">
        <v>0</v>
      </c>
      <c r="R11" s="24">
        <v>10</v>
      </c>
      <c r="S11" s="24">
        <v>15</v>
      </c>
      <c r="T11" s="24">
        <v>10</v>
      </c>
      <c r="U11" s="24">
        <v>30</v>
      </c>
      <c r="V11" s="24">
        <v>85</v>
      </c>
      <c r="W11" s="24">
        <v>2</v>
      </c>
      <c r="X11" s="21" t="s">
        <v>63</v>
      </c>
      <c r="Y11" s="37" t="s">
        <v>53</v>
      </c>
      <c r="Z11" s="38">
        <f t="shared" si="4"/>
        <v>1</v>
      </c>
      <c r="AA11" s="39" t="s">
        <v>49</v>
      </c>
      <c r="AB11" s="38">
        <f t="shared" si="5"/>
        <v>5</v>
      </c>
      <c r="AC11" s="38">
        <f t="shared" si="6"/>
        <v>5</v>
      </c>
      <c r="AD11" s="40" t="str">
        <f t="shared" si="7"/>
        <v>Bajo</v>
      </c>
      <c r="AE11" s="41" t="s">
        <v>64</v>
      </c>
      <c r="AF11" s="39" t="s">
        <v>65</v>
      </c>
      <c r="AG11" s="42" t="s">
        <v>66</v>
      </c>
      <c r="AH11" s="32" t="s">
        <v>67</v>
      </c>
      <c r="AI11" s="37" t="s">
        <v>65</v>
      </c>
      <c r="AJ11" s="39" t="s">
        <v>68</v>
      </c>
      <c r="AK11" s="42" t="s">
        <v>69</v>
      </c>
      <c r="AL11" s="43"/>
      <c r="AM11" s="34"/>
      <c r="AN11" s="21"/>
      <c r="AO11" s="36"/>
    </row>
    <row r="12" spans="1:41" s="17" customFormat="1" ht="80.25" customHeight="1" thickBot="1" x14ac:dyDescent="0.3">
      <c r="B12" s="44">
        <v>3</v>
      </c>
      <c r="C12" s="45" t="s">
        <v>44</v>
      </c>
      <c r="D12" s="46" t="s">
        <v>70</v>
      </c>
      <c r="E12" s="46" t="s">
        <v>71</v>
      </c>
      <c r="F12" s="47" t="s">
        <v>72</v>
      </c>
      <c r="G12" s="22" t="s">
        <v>53</v>
      </c>
      <c r="H12" s="23">
        <f t="shared" si="0"/>
        <v>1</v>
      </c>
      <c r="I12" s="24" t="s">
        <v>49</v>
      </c>
      <c r="J12" s="25">
        <f t="shared" si="1"/>
        <v>5</v>
      </c>
      <c r="K12" s="25">
        <f t="shared" si="2"/>
        <v>5</v>
      </c>
      <c r="L12" s="26" t="str">
        <f t="shared" si="3"/>
        <v>Bajo</v>
      </c>
      <c r="M12" s="37" t="s">
        <v>50</v>
      </c>
      <c r="N12" s="39" t="s">
        <v>51</v>
      </c>
      <c r="O12" s="39">
        <v>15</v>
      </c>
      <c r="P12" s="39">
        <v>5</v>
      </c>
      <c r="Q12" s="39">
        <v>0</v>
      </c>
      <c r="R12" s="39">
        <v>10</v>
      </c>
      <c r="S12" s="39">
        <v>15</v>
      </c>
      <c r="T12" s="39">
        <v>10</v>
      </c>
      <c r="U12" s="39">
        <v>30</v>
      </c>
      <c r="V12" s="39">
        <v>85</v>
      </c>
      <c r="W12" s="39">
        <v>2</v>
      </c>
      <c r="X12" s="47" t="s">
        <v>73</v>
      </c>
      <c r="Y12" s="37" t="s">
        <v>53</v>
      </c>
      <c r="Z12" s="38">
        <f t="shared" si="4"/>
        <v>1</v>
      </c>
      <c r="AA12" s="39" t="s">
        <v>49</v>
      </c>
      <c r="AB12" s="38">
        <f t="shared" si="5"/>
        <v>5</v>
      </c>
      <c r="AC12" s="38">
        <f t="shared" si="6"/>
        <v>5</v>
      </c>
      <c r="AD12" s="40" t="str">
        <f t="shared" si="7"/>
        <v>Bajo</v>
      </c>
      <c r="AE12" s="41" t="s">
        <v>74</v>
      </c>
      <c r="AF12" s="39" t="s">
        <v>75</v>
      </c>
      <c r="AG12" s="48" t="s">
        <v>76</v>
      </c>
      <c r="AH12" s="49" t="s">
        <v>57</v>
      </c>
      <c r="AI12" s="50" t="s">
        <v>75</v>
      </c>
      <c r="AJ12" s="39" t="s">
        <v>77</v>
      </c>
      <c r="AK12" s="51" t="s">
        <v>78</v>
      </c>
      <c r="AL12" s="52"/>
      <c r="AM12" s="52"/>
      <c r="AN12" s="52"/>
      <c r="AO12" s="53"/>
    </row>
    <row r="13" spans="1:41" s="17" customFormat="1" ht="116.25" customHeight="1" thickBot="1" x14ac:dyDescent="0.3">
      <c r="B13" s="44">
        <v>4</v>
      </c>
      <c r="C13" s="45" t="s">
        <v>79</v>
      </c>
      <c r="D13" s="46" t="s">
        <v>80</v>
      </c>
      <c r="E13" s="46" t="s">
        <v>81</v>
      </c>
      <c r="F13" s="47" t="s">
        <v>82</v>
      </c>
      <c r="G13" s="22" t="s">
        <v>83</v>
      </c>
      <c r="H13" s="23">
        <f t="shared" si="0"/>
        <v>4</v>
      </c>
      <c r="I13" s="24" t="s">
        <v>49</v>
      </c>
      <c r="J13" s="25">
        <f t="shared" si="1"/>
        <v>5</v>
      </c>
      <c r="K13" s="25">
        <f t="shared" si="2"/>
        <v>20</v>
      </c>
      <c r="L13" s="26" t="str">
        <f t="shared" si="3"/>
        <v>Moderado</v>
      </c>
      <c r="M13" s="37" t="s">
        <v>50</v>
      </c>
      <c r="N13" s="39" t="s">
        <v>51</v>
      </c>
      <c r="O13" s="39">
        <v>15</v>
      </c>
      <c r="P13" s="39">
        <v>5</v>
      </c>
      <c r="Q13" s="39">
        <v>0</v>
      </c>
      <c r="R13" s="39">
        <v>10</v>
      </c>
      <c r="S13" s="39">
        <v>15</v>
      </c>
      <c r="T13" s="39">
        <v>10</v>
      </c>
      <c r="U13" s="39">
        <v>30</v>
      </c>
      <c r="V13" s="39">
        <v>85</v>
      </c>
      <c r="W13" s="39">
        <v>2</v>
      </c>
      <c r="X13" s="47" t="s">
        <v>84</v>
      </c>
      <c r="Y13" s="37" t="s">
        <v>53</v>
      </c>
      <c r="Z13" s="38">
        <f t="shared" si="4"/>
        <v>1</v>
      </c>
      <c r="AA13" s="39" t="s">
        <v>49</v>
      </c>
      <c r="AB13" s="38">
        <f t="shared" si="5"/>
        <v>5</v>
      </c>
      <c r="AC13" s="38">
        <f t="shared" si="6"/>
        <v>5</v>
      </c>
      <c r="AD13" s="40" t="str">
        <f t="shared" si="7"/>
        <v>Bajo</v>
      </c>
      <c r="AE13" s="41" t="s">
        <v>85</v>
      </c>
      <c r="AF13" s="39" t="s">
        <v>86</v>
      </c>
      <c r="AG13" s="48" t="s">
        <v>87</v>
      </c>
      <c r="AH13" s="49">
        <v>44196</v>
      </c>
      <c r="AI13" s="50" t="s">
        <v>88</v>
      </c>
      <c r="AJ13" s="39" t="s">
        <v>89</v>
      </c>
      <c r="AK13" s="51" t="s">
        <v>90</v>
      </c>
      <c r="AL13" s="54"/>
      <c r="AM13" s="55"/>
      <c r="AN13" s="56"/>
      <c r="AO13" s="53"/>
    </row>
    <row r="14" spans="1:41" s="17" customFormat="1" ht="78" customHeight="1" thickBot="1" x14ac:dyDescent="0.3">
      <c r="A14" s="41"/>
      <c r="B14" s="44">
        <v>5</v>
      </c>
      <c r="C14" s="45" t="s">
        <v>91</v>
      </c>
      <c r="D14" s="46" t="s">
        <v>92</v>
      </c>
      <c r="E14" s="46" t="s">
        <v>93</v>
      </c>
      <c r="F14" s="47" t="s">
        <v>94</v>
      </c>
      <c r="G14" s="22" t="s">
        <v>53</v>
      </c>
      <c r="H14" s="23">
        <f t="shared" si="0"/>
        <v>1</v>
      </c>
      <c r="I14" s="24" t="s">
        <v>49</v>
      </c>
      <c r="J14" s="25">
        <f t="shared" si="1"/>
        <v>5</v>
      </c>
      <c r="K14" s="25">
        <f t="shared" si="2"/>
        <v>5</v>
      </c>
      <c r="L14" s="26" t="str">
        <f t="shared" si="3"/>
        <v>Bajo</v>
      </c>
      <c r="M14" s="37" t="s">
        <v>50</v>
      </c>
      <c r="N14" s="39" t="s">
        <v>51</v>
      </c>
      <c r="O14" s="39">
        <v>15</v>
      </c>
      <c r="P14" s="39">
        <v>5</v>
      </c>
      <c r="Q14" s="39">
        <v>0</v>
      </c>
      <c r="R14" s="39">
        <v>10</v>
      </c>
      <c r="S14" s="39">
        <v>15</v>
      </c>
      <c r="T14" s="39">
        <v>10</v>
      </c>
      <c r="U14" s="39">
        <v>30</v>
      </c>
      <c r="V14" s="39">
        <v>85</v>
      </c>
      <c r="W14" s="39">
        <v>2</v>
      </c>
      <c r="X14" s="47" t="s">
        <v>95</v>
      </c>
      <c r="Y14" s="37" t="s">
        <v>53</v>
      </c>
      <c r="Z14" s="38">
        <f t="shared" si="4"/>
        <v>1</v>
      </c>
      <c r="AA14" s="39" t="s">
        <v>49</v>
      </c>
      <c r="AB14" s="38">
        <f t="shared" si="5"/>
        <v>5</v>
      </c>
      <c r="AC14" s="38">
        <f t="shared" si="6"/>
        <v>5</v>
      </c>
      <c r="AD14" s="40" t="str">
        <f t="shared" si="7"/>
        <v>Bajo</v>
      </c>
      <c r="AE14" s="41" t="s">
        <v>96</v>
      </c>
      <c r="AF14" s="39" t="s">
        <v>97</v>
      </c>
      <c r="AG14" s="51" t="s">
        <v>98</v>
      </c>
      <c r="AH14" s="49" t="s">
        <v>57</v>
      </c>
      <c r="AI14" s="37" t="s">
        <v>99</v>
      </c>
      <c r="AJ14" s="39" t="s">
        <v>100</v>
      </c>
      <c r="AK14" s="51" t="s">
        <v>101</v>
      </c>
      <c r="AL14" s="57"/>
      <c r="AM14" s="52"/>
      <c r="AN14" s="58"/>
      <c r="AO14" s="53"/>
    </row>
    <row r="15" spans="1:41" s="17" customFormat="1" ht="45.75" thickBot="1" x14ac:dyDescent="0.3">
      <c r="A15" s="41"/>
      <c r="B15" s="44">
        <v>6</v>
      </c>
      <c r="C15" s="45" t="s">
        <v>91</v>
      </c>
      <c r="D15" s="46" t="s">
        <v>102</v>
      </c>
      <c r="E15" s="46" t="s">
        <v>103</v>
      </c>
      <c r="F15" s="47" t="s">
        <v>104</v>
      </c>
      <c r="G15" s="22" t="s">
        <v>48</v>
      </c>
      <c r="H15" s="23">
        <f t="shared" si="0"/>
        <v>3</v>
      </c>
      <c r="I15" s="24" t="s">
        <v>49</v>
      </c>
      <c r="J15" s="25">
        <f t="shared" si="1"/>
        <v>5</v>
      </c>
      <c r="K15" s="25">
        <f t="shared" si="2"/>
        <v>15</v>
      </c>
      <c r="L15" s="26" t="str">
        <f t="shared" si="3"/>
        <v>Moderado</v>
      </c>
      <c r="M15" s="37" t="s">
        <v>50</v>
      </c>
      <c r="N15" s="39" t="s">
        <v>51</v>
      </c>
      <c r="O15" s="39">
        <v>15</v>
      </c>
      <c r="P15" s="39">
        <v>5</v>
      </c>
      <c r="Q15" s="39">
        <v>0</v>
      </c>
      <c r="R15" s="39">
        <v>10</v>
      </c>
      <c r="S15" s="39">
        <v>15</v>
      </c>
      <c r="T15" s="39">
        <v>10</v>
      </c>
      <c r="U15" s="39">
        <v>30</v>
      </c>
      <c r="V15" s="39">
        <v>85</v>
      </c>
      <c r="W15" s="39">
        <v>2</v>
      </c>
      <c r="X15" s="47" t="s">
        <v>105</v>
      </c>
      <c r="Y15" s="37" t="s">
        <v>53</v>
      </c>
      <c r="Z15" s="38">
        <f t="shared" si="4"/>
        <v>1</v>
      </c>
      <c r="AA15" s="39" t="s">
        <v>49</v>
      </c>
      <c r="AB15" s="38">
        <f t="shared" si="5"/>
        <v>5</v>
      </c>
      <c r="AC15" s="38">
        <f t="shared" si="6"/>
        <v>5</v>
      </c>
      <c r="AD15" s="40" t="str">
        <f t="shared" si="7"/>
        <v>Bajo</v>
      </c>
      <c r="AE15" s="41" t="s">
        <v>85</v>
      </c>
      <c r="AF15" s="39" t="s">
        <v>106</v>
      </c>
      <c r="AG15" s="42" t="s">
        <v>107</v>
      </c>
      <c r="AH15" s="49" t="s">
        <v>57</v>
      </c>
      <c r="AI15" s="50" t="s">
        <v>108</v>
      </c>
      <c r="AJ15" s="39" t="s">
        <v>109</v>
      </c>
      <c r="AK15" s="51" t="s">
        <v>110</v>
      </c>
      <c r="AL15" s="41"/>
      <c r="AM15" s="52"/>
      <c r="AN15" s="47"/>
      <c r="AO15" s="53"/>
    </row>
    <row r="16" spans="1:41" s="17" customFormat="1" ht="57" thickBot="1" x14ac:dyDescent="0.3">
      <c r="A16" s="41"/>
      <c r="B16" s="44">
        <v>7</v>
      </c>
      <c r="C16" s="45" t="s">
        <v>91</v>
      </c>
      <c r="D16" s="46" t="s">
        <v>111</v>
      </c>
      <c r="E16" s="46" t="s">
        <v>112</v>
      </c>
      <c r="F16" s="47" t="s">
        <v>113</v>
      </c>
      <c r="G16" s="22" t="s">
        <v>114</v>
      </c>
      <c r="H16" s="23">
        <f t="shared" si="0"/>
        <v>2</v>
      </c>
      <c r="I16" s="24" t="s">
        <v>49</v>
      </c>
      <c r="J16" s="25">
        <f t="shared" si="1"/>
        <v>5</v>
      </c>
      <c r="K16" s="25">
        <f t="shared" si="2"/>
        <v>10</v>
      </c>
      <c r="L16" s="26" t="str">
        <f t="shared" si="3"/>
        <v>Bajo</v>
      </c>
      <c r="M16" s="37" t="s">
        <v>50</v>
      </c>
      <c r="N16" s="39" t="s">
        <v>51</v>
      </c>
      <c r="O16" s="39">
        <v>15</v>
      </c>
      <c r="P16" s="39">
        <v>5</v>
      </c>
      <c r="Q16" s="39">
        <v>0</v>
      </c>
      <c r="R16" s="39">
        <v>10</v>
      </c>
      <c r="S16" s="39">
        <v>15</v>
      </c>
      <c r="T16" s="39">
        <v>10</v>
      </c>
      <c r="U16" s="39">
        <v>30</v>
      </c>
      <c r="V16" s="39">
        <v>85</v>
      </c>
      <c r="W16" s="39">
        <v>2</v>
      </c>
      <c r="X16" s="47" t="s">
        <v>115</v>
      </c>
      <c r="Y16" s="37" t="s">
        <v>114</v>
      </c>
      <c r="Z16" s="38">
        <f t="shared" si="4"/>
        <v>2</v>
      </c>
      <c r="AA16" s="39" t="s">
        <v>49</v>
      </c>
      <c r="AB16" s="38">
        <f t="shared" si="5"/>
        <v>5</v>
      </c>
      <c r="AC16" s="38">
        <f t="shared" si="6"/>
        <v>10</v>
      </c>
      <c r="AD16" s="40" t="str">
        <f t="shared" si="7"/>
        <v>Bajo</v>
      </c>
      <c r="AE16" s="41" t="s">
        <v>85</v>
      </c>
      <c r="AF16" s="39" t="s">
        <v>116</v>
      </c>
      <c r="AG16" s="51" t="s">
        <v>117</v>
      </c>
      <c r="AH16" s="49" t="s">
        <v>57</v>
      </c>
      <c r="AI16" s="37" t="s">
        <v>118</v>
      </c>
      <c r="AJ16" s="39" t="s">
        <v>119</v>
      </c>
      <c r="AK16" s="51" t="s">
        <v>120</v>
      </c>
      <c r="AL16" s="41"/>
      <c r="AM16" s="52"/>
      <c r="AN16" s="47"/>
      <c r="AO16" s="53"/>
    </row>
    <row r="17" spans="1:41" s="70" customFormat="1" ht="138.6" customHeight="1" thickBot="1" x14ac:dyDescent="0.3">
      <c r="A17" s="54"/>
      <c r="B17" s="59">
        <v>9</v>
      </c>
      <c r="C17" s="60" t="s">
        <v>91</v>
      </c>
      <c r="D17" s="61" t="s">
        <v>121</v>
      </c>
      <c r="E17" s="61" t="s">
        <v>122</v>
      </c>
      <c r="F17" s="56" t="s">
        <v>123</v>
      </c>
      <c r="G17" s="62" t="s">
        <v>48</v>
      </c>
      <c r="H17" s="63">
        <f t="shared" si="0"/>
        <v>3</v>
      </c>
      <c r="I17" s="64" t="s">
        <v>124</v>
      </c>
      <c r="J17" s="65">
        <f t="shared" si="1"/>
        <v>10</v>
      </c>
      <c r="K17" s="65">
        <f t="shared" si="2"/>
        <v>30</v>
      </c>
      <c r="L17" s="66" t="str">
        <f t="shared" si="3"/>
        <v>Alto</v>
      </c>
      <c r="M17" s="50"/>
      <c r="N17" s="55" t="s">
        <v>51</v>
      </c>
      <c r="O17" s="55">
        <v>15</v>
      </c>
      <c r="P17" s="55">
        <v>5</v>
      </c>
      <c r="Q17" s="55">
        <v>0</v>
      </c>
      <c r="R17" s="55">
        <v>10</v>
      </c>
      <c r="S17" s="55">
        <v>15</v>
      </c>
      <c r="T17" s="55">
        <v>10</v>
      </c>
      <c r="U17" s="55">
        <v>30</v>
      </c>
      <c r="V17" s="55">
        <v>85</v>
      </c>
      <c r="W17" s="55">
        <v>2</v>
      </c>
      <c r="X17" s="56" t="s">
        <v>125</v>
      </c>
      <c r="Y17" s="50" t="s">
        <v>53</v>
      </c>
      <c r="Z17" s="67">
        <f t="shared" si="4"/>
        <v>1</v>
      </c>
      <c r="AA17" s="55" t="s">
        <v>49</v>
      </c>
      <c r="AB17" s="67">
        <f t="shared" si="5"/>
        <v>5</v>
      </c>
      <c r="AC17" s="67">
        <f t="shared" si="6"/>
        <v>5</v>
      </c>
      <c r="AD17" s="68" t="str">
        <f t="shared" si="7"/>
        <v>Bajo</v>
      </c>
      <c r="AE17" s="54" t="s">
        <v>85</v>
      </c>
      <c r="AF17" s="55" t="s">
        <v>126</v>
      </c>
      <c r="AG17" s="42" t="s">
        <v>127</v>
      </c>
      <c r="AH17" s="69"/>
      <c r="AI17" s="50" t="s">
        <v>128</v>
      </c>
      <c r="AJ17" s="55" t="s">
        <v>129</v>
      </c>
      <c r="AK17" s="42" t="s">
        <v>130</v>
      </c>
      <c r="AL17" s="54"/>
      <c r="AM17" s="55"/>
      <c r="AN17" s="56"/>
      <c r="AO17" s="42"/>
    </row>
    <row r="18" spans="1:41" s="17" customFormat="1" ht="63.75" customHeight="1" thickBot="1" x14ac:dyDescent="0.3">
      <c r="A18" s="41"/>
      <c r="B18" s="44">
        <v>8</v>
      </c>
      <c r="C18" s="45" t="s">
        <v>131</v>
      </c>
      <c r="D18" s="46" t="s">
        <v>132</v>
      </c>
      <c r="E18" s="46" t="s">
        <v>133</v>
      </c>
      <c r="F18" s="47" t="s">
        <v>134</v>
      </c>
      <c r="G18" s="22" t="s">
        <v>48</v>
      </c>
      <c r="H18" s="23">
        <f t="shared" si="0"/>
        <v>3</v>
      </c>
      <c r="I18" s="24" t="s">
        <v>49</v>
      </c>
      <c r="J18" s="25">
        <f t="shared" si="1"/>
        <v>5</v>
      </c>
      <c r="K18" s="25">
        <f t="shared" si="2"/>
        <v>15</v>
      </c>
      <c r="L18" s="26" t="str">
        <f t="shared" si="3"/>
        <v>Moderado</v>
      </c>
      <c r="M18" s="37" t="s">
        <v>50</v>
      </c>
      <c r="N18" s="39" t="s">
        <v>51</v>
      </c>
      <c r="O18" s="39">
        <v>15</v>
      </c>
      <c r="P18" s="39">
        <v>5</v>
      </c>
      <c r="Q18" s="39">
        <v>0</v>
      </c>
      <c r="R18" s="39">
        <v>10</v>
      </c>
      <c r="S18" s="39">
        <v>15</v>
      </c>
      <c r="T18" s="39">
        <v>10</v>
      </c>
      <c r="U18" s="39">
        <v>30</v>
      </c>
      <c r="V18" s="39">
        <v>85</v>
      </c>
      <c r="W18" s="39">
        <v>2</v>
      </c>
      <c r="X18" s="47" t="s">
        <v>135</v>
      </c>
      <c r="Y18" s="37" t="s">
        <v>53</v>
      </c>
      <c r="Z18" s="38">
        <f t="shared" si="4"/>
        <v>1</v>
      </c>
      <c r="AA18" s="39" t="s">
        <v>49</v>
      </c>
      <c r="AB18" s="38">
        <f t="shared" si="5"/>
        <v>5</v>
      </c>
      <c r="AC18" s="38">
        <f t="shared" si="6"/>
        <v>5</v>
      </c>
      <c r="AD18" s="40" t="str">
        <f t="shared" si="7"/>
        <v>Bajo</v>
      </c>
      <c r="AE18" s="41" t="s">
        <v>85</v>
      </c>
      <c r="AF18" s="39" t="s">
        <v>136</v>
      </c>
      <c r="AG18" s="51" t="s">
        <v>137</v>
      </c>
      <c r="AH18" s="49" t="s">
        <v>57</v>
      </c>
      <c r="AI18" s="37" t="s">
        <v>138</v>
      </c>
      <c r="AJ18" s="39" t="s">
        <v>139</v>
      </c>
      <c r="AK18" s="51" t="s">
        <v>140</v>
      </c>
      <c r="AL18" s="41"/>
      <c r="AM18" s="52"/>
      <c r="AN18" s="47"/>
      <c r="AO18" s="53"/>
    </row>
    <row r="19" spans="1:41" s="17" customFormat="1" ht="90.75" customHeight="1" thickBot="1" x14ac:dyDescent="0.3">
      <c r="A19" s="41"/>
      <c r="B19" s="44">
        <v>9</v>
      </c>
      <c r="C19" s="45" t="s">
        <v>131</v>
      </c>
      <c r="D19" s="46" t="s">
        <v>141</v>
      </c>
      <c r="E19" s="46" t="s">
        <v>142</v>
      </c>
      <c r="F19" s="47" t="s">
        <v>143</v>
      </c>
      <c r="G19" s="22" t="s">
        <v>53</v>
      </c>
      <c r="H19" s="23">
        <f t="shared" si="0"/>
        <v>1</v>
      </c>
      <c r="I19" s="24" t="s">
        <v>49</v>
      </c>
      <c r="J19" s="25">
        <f t="shared" si="1"/>
        <v>5</v>
      </c>
      <c r="K19" s="25">
        <f t="shared" si="2"/>
        <v>5</v>
      </c>
      <c r="L19" s="26" t="str">
        <f t="shared" si="3"/>
        <v>Bajo</v>
      </c>
      <c r="M19" s="37" t="s">
        <v>50</v>
      </c>
      <c r="N19" s="39" t="s">
        <v>51</v>
      </c>
      <c r="O19" s="39">
        <v>15</v>
      </c>
      <c r="P19" s="39">
        <v>5</v>
      </c>
      <c r="Q19" s="39">
        <v>0</v>
      </c>
      <c r="R19" s="39">
        <v>10</v>
      </c>
      <c r="S19" s="39">
        <v>15</v>
      </c>
      <c r="T19" s="39">
        <v>10</v>
      </c>
      <c r="U19" s="39">
        <v>30</v>
      </c>
      <c r="V19" s="39">
        <v>85</v>
      </c>
      <c r="W19" s="39">
        <v>2</v>
      </c>
      <c r="X19" s="47" t="s">
        <v>144</v>
      </c>
      <c r="Y19" s="37" t="s">
        <v>53</v>
      </c>
      <c r="Z19" s="38">
        <f t="shared" si="4"/>
        <v>1</v>
      </c>
      <c r="AA19" s="39" t="s">
        <v>49</v>
      </c>
      <c r="AB19" s="38">
        <f t="shared" si="5"/>
        <v>5</v>
      </c>
      <c r="AC19" s="38">
        <f t="shared" si="6"/>
        <v>5</v>
      </c>
      <c r="AD19" s="40" t="str">
        <f t="shared" si="7"/>
        <v>Bajo</v>
      </c>
      <c r="AE19" s="71" t="s">
        <v>145</v>
      </c>
      <c r="AF19" s="39" t="s">
        <v>146</v>
      </c>
      <c r="AG19" s="51" t="s">
        <v>147</v>
      </c>
      <c r="AH19" s="49" t="s">
        <v>57</v>
      </c>
      <c r="AI19" s="37" t="s">
        <v>148</v>
      </c>
      <c r="AJ19" s="39" t="s">
        <v>149</v>
      </c>
      <c r="AK19" s="51" t="s">
        <v>150</v>
      </c>
      <c r="AL19" s="41"/>
      <c r="AM19" s="52"/>
      <c r="AN19" s="47"/>
      <c r="AO19" s="53"/>
    </row>
    <row r="20" spans="1:41" s="17" customFormat="1" ht="57" thickBot="1" x14ac:dyDescent="0.3">
      <c r="A20" s="41"/>
      <c r="B20" s="44">
        <v>10</v>
      </c>
      <c r="C20" s="45" t="s">
        <v>151</v>
      </c>
      <c r="D20" s="46" t="s">
        <v>152</v>
      </c>
      <c r="E20" s="46" t="s">
        <v>153</v>
      </c>
      <c r="F20" s="47" t="s">
        <v>154</v>
      </c>
      <c r="G20" s="22" t="s">
        <v>114</v>
      </c>
      <c r="H20" s="23">
        <f t="shared" si="0"/>
        <v>2</v>
      </c>
      <c r="I20" s="24" t="s">
        <v>49</v>
      </c>
      <c r="J20" s="25">
        <f t="shared" si="1"/>
        <v>5</v>
      </c>
      <c r="K20" s="25">
        <f t="shared" si="2"/>
        <v>10</v>
      </c>
      <c r="L20" s="26" t="str">
        <f t="shared" si="3"/>
        <v>Bajo</v>
      </c>
      <c r="M20" s="37" t="s">
        <v>50</v>
      </c>
      <c r="N20" s="39" t="s">
        <v>51</v>
      </c>
      <c r="O20" s="39">
        <v>15</v>
      </c>
      <c r="P20" s="39">
        <v>5</v>
      </c>
      <c r="Q20" s="39">
        <v>0</v>
      </c>
      <c r="R20" s="39">
        <v>10</v>
      </c>
      <c r="S20" s="39">
        <v>15</v>
      </c>
      <c r="T20" s="39">
        <v>10</v>
      </c>
      <c r="U20" s="39">
        <v>30</v>
      </c>
      <c r="V20" s="39">
        <v>85</v>
      </c>
      <c r="W20" s="39">
        <v>2</v>
      </c>
      <c r="X20" s="47" t="s">
        <v>155</v>
      </c>
      <c r="Y20" s="37" t="s">
        <v>53</v>
      </c>
      <c r="Z20" s="38">
        <f t="shared" si="4"/>
        <v>1</v>
      </c>
      <c r="AA20" s="39" t="s">
        <v>49</v>
      </c>
      <c r="AB20" s="38">
        <f t="shared" si="5"/>
        <v>5</v>
      </c>
      <c r="AC20" s="38">
        <f t="shared" si="6"/>
        <v>5</v>
      </c>
      <c r="AD20" s="40" t="str">
        <f t="shared" si="7"/>
        <v>Bajo</v>
      </c>
      <c r="AE20" s="71" t="s">
        <v>145</v>
      </c>
      <c r="AF20" s="39" t="s">
        <v>156</v>
      </c>
      <c r="AG20" s="51" t="s">
        <v>157</v>
      </c>
      <c r="AH20" s="49" t="s">
        <v>57</v>
      </c>
      <c r="AI20" s="37" t="s">
        <v>156</v>
      </c>
      <c r="AJ20" s="39" t="s">
        <v>149</v>
      </c>
      <c r="AK20" s="51" t="s">
        <v>158</v>
      </c>
      <c r="AL20" s="41"/>
      <c r="AM20" s="52"/>
      <c r="AN20" s="47"/>
      <c r="AO20" s="53"/>
    </row>
    <row r="21" spans="1:41" s="17" customFormat="1" ht="146.25" x14ac:dyDescent="0.25">
      <c r="A21" s="72"/>
      <c r="B21" s="73"/>
      <c r="C21" s="45" t="s">
        <v>159</v>
      </c>
      <c r="D21" s="74" t="s">
        <v>160</v>
      </c>
      <c r="E21" s="74" t="s">
        <v>161</v>
      </c>
      <c r="F21" s="75" t="s">
        <v>162</v>
      </c>
      <c r="G21" s="76" t="s">
        <v>48</v>
      </c>
      <c r="H21" s="77">
        <f t="shared" si="0"/>
        <v>3</v>
      </c>
      <c r="I21" s="78" t="s">
        <v>124</v>
      </c>
      <c r="J21" s="79">
        <f t="shared" si="1"/>
        <v>10</v>
      </c>
      <c r="K21" s="79">
        <f t="shared" si="2"/>
        <v>30</v>
      </c>
      <c r="L21" s="80" t="str">
        <f t="shared" si="3"/>
        <v>Alto</v>
      </c>
      <c r="M21" s="72" t="s">
        <v>50</v>
      </c>
      <c r="N21" s="81" t="s">
        <v>51</v>
      </c>
      <c r="O21" s="39">
        <v>15</v>
      </c>
      <c r="P21" s="39">
        <v>5</v>
      </c>
      <c r="Q21" s="39">
        <v>0</v>
      </c>
      <c r="R21" s="39">
        <v>10</v>
      </c>
      <c r="S21" s="39">
        <v>15</v>
      </c>
      <c r="T21" s="39">
        <v>10</v>
      </c>
      <c r="U21" s="39">
        <v>30</v>
      </c>
      <c r="V21" s="39">
        <v>85</v>
      </c>
      <c r="W21" s="39">
        <v>2</v>
      </c>
      <c r="X21" s="75" t="s">
        <v>163</v>
      </c>
      <c r="Y21" s="82" t="s">
        <v>53</v>
      </c>
      <c r="Z21" s="83">
        <f t="shared" si="4"/>
        <v>1</v>
      </c>
      <c r="AA21" s="81" t="s">
        <v>49</v>
      </c>
      <c r="AB21" s="83">
        <f t="shared" si="5"/>
        <v>5</v>
      </c>
      <c r="AC21" s="83">
        <f t="shared" si="6"/>
        <v>5</v>
      </c>
      <c r="AD21" s="84" t="str">
        <f t="shared" si="7"/>
        <v>Bajo</v>
      </c>
      <c r="AE21" s="85"/>
      <c r="AF21" s="81" t="s">
        <v>164</v>
      </c>
      <c r="AG21" s="86" t="s">
        <v>165</v>
      </c>
      <c r="AH21" s="49" t="s">
        <v>57</v>
      </c>
      <c r="AI21" s="82" t="s">
        <v>164</v>
      </c>
      <c r="AJ21" s="81" t="s">
        <v>166</v>
      </c>
      <c r="AK21" s="86" t="s">
        <v>130</v>
      </c>
      <c r="AL21" s="72"/>
      <c r="AM21" s="87"/>
      <c r="AN21" s="75"/>
      <c r="AO21" s="88"/>
    </row>
    <row r="22" spans="1:41" s="17" customFormat="1" ht="135" x14ac:dyDescent="0.25">
      <c r="A22" s="72"/>
      <c r="B22" s="73"/>
      <c r="C22" s="89" t="s">
        <v>167</v>
      </c>
      <c r="D22" s="74" t="s">
        <v>168</v>
      </c>
      <c r="E22" s="74" t="s">
        <v>169</v>
      </c>
      <c r="F22" s="75" t="s">
        <v>170</v>
      </c>
      <c r="G22" s="39" t="s">
        <v>114</v>
      </c>
      <c r="H22" s="38">
        <f t="shared" si="0"/>
        <v>2</v>
      </c>
      <c r="I22" s="39" t="s">
        <v>171</v>
      </c>
      <c r="J22" s="79">
        <f t="shared" si="1"/>
        <v>20</v>
      </c>
      <c r="K22" s="79">
        <f t="shared" si="2"/>
        <v>40</v>
      </c>
      <c r="L22" s="90" t="str">
        <f t="shared" si="3"/>
        <v>Alto</v>
      </c>
      <c r="M22" s="72" t="s">
        <v>50</v>
      </c>
      <c r="N22" s="81" t="s">
        <v>51</v>
      </c>
      <c r="O22" s="39">
        <v>15</v>
      </c>
      <c r="P22" s="39">
        <v>5</v>
      </c>
      <c r="Q22" s="39">
        <v>0</v>
      </c>
      <c r="R22" s="39">
        <v>10</v>
      </c>
      <c r="S22" s="39">
        <v>15</v>
      </c>
      <c r="T22" s="39">
        <v>10</v>
      </c>
      <c r="U22" s="39">
        <v>30</v>
      </c>
      <c r="V22" s="39">
        <v>85</v>
      </c>
      <c r="W22" s="39">
        <v>2</v>
      </c>
      <c r="X22" s="75" t="s">
        <v>172</v>
      </c>
      <c r="Y22" s="82" t="s">
        <v>53</v>
      </c>
      <c r="Z22" s="83">
        <f t="shared" si="4"/>
        <v>1</v>
      </c>
      <c r="AA22" s="81" t="s">
        <v>171</v>
      </c>
      <c r="AB22" s="83">
        <f t="shared" si="5"/>
        <v>20</v>
      </c>
      <c r="AC22" s="83">
        <f t="shared" si="6"/>
        <v>20</v>
      </c>
      <c r="AD22" s="84" t="s">
        <v>173</v>
      </c>
      <c r="AE22" s="85"/>
      <c r="AF22" s="81" t="s">
        <v>174</v>
      </c>
      <c r="AG22" s="86" t="s">
        <v>175</v>
      </c>
      <c r="AH22" s="49" t="s">
        <v>57</v>
      </c>
      <c r="AI22" s="82" t="s">
        <v>176</v>
      </c>
      <c r="AJ22" s="81" t="s">
        <v>177</v>
      </c>
      <c r="AK22" s="86" t="s">
        <v>178</v>
      </c>
      <c r="AL22" s="72"/>
      <c r="AM22" s="87"/>
      <c r="AN22" s="75"/>
      <c r="AO22" s="88"/>
    </row>
    <row r="23" spans="1:41" s="17" customFormat="1" ht="146.25" x14ac:dyDescent="0.25">
      <c r="A23" s="72"/>
      <c r="B23" s="73"/>
      <c r="C23" s="89" t="s">
        <v>167</v>
      </c>
      <c r="D23" s="74" t="s">
        <v>179</v>
      </c>
      <c r="E23" s="74" t="s">
        <v>180</v>
      </c>
      <c r="F23" s="75" t="s">
        <v>181</v>
      </c>
      <c r="G23" s="39" t="s">
        <v>114</v>
      </c>
      <c r="H23" s="38">
        <f t="shared" si="0"/>
        <v>2</v>
      </c>
      <c r="I23" s="39" t="s">
        <v>171</v>
      </c>
      <c r="J23" s="79">
        <f t="shared" si="1"/>
        <v>20</v>
      </c>
      <c r="K23" s="79">
        <f t="shared" si="2"/>
        <v>40</v>
      </c>
      <c r="L23" s="90" t="str">
        <f t="shared" si="3"/>
        <v>Alto</v>
      </c>
      <c r="M23" s="72" t="s">
        <v>50</v>
      </c>
      <c r="N23" s="81" t="s">
        <v>51</v>
      </c>
      <c r="O23" s="39">
        <v>15</v>
      </c>
      <c r="P23" s="39">
        <v>5</v>
      </c>
      <c r="Q23" s="39">
        <v>0</v>
      </c>
      <c r="R23" s="39">
        <v>10</v>
      </c>
      <c r="S23" s="39">
        <v>15</v>
      </c>
      <c r="T23" s="39">
        <v>10</v>
      </c>
      <c r="U23" s="39">
        <v>30</v>
      </c>
      <c r="V23" s="39">
        <v>85</v>
      </c>
      <c r="W23" s="39">
        <v>2</v>
      </c>
      <c r="X23" s="75" t="s">
        <v>172</v>
      </c>
      <c r="Y23" s="82" t="s">
        <v>53</v>
      </c>
      <c r="Z23" s="83">
        <f t="shared" si="4"/>
        <v>1</v>
      </c>
      <c r="AA23" s="81" t="s">
        <v>171</v>
      </c>
      <c r="AB23" s="83">
        <f t="shared" si="5"/>
        <v>20</v>
      </c>
      <c r="AC23" s="83">
        <f t="shared" si="6"/>
        <v>20</v>
      </c>
      <c r="AD23" s="84" t="s">
        <v>173</v>
      </c>
      <c r="AE23" s="85"/>
      <c r="AF23" s="81" t="s">
        <v>182</v>
      </c>
      <c r="AG23" s="86" t="s">
        <v>183</v>
      </c>
      <c r="AH23" s="49" t="s">
        <v>57</v>
      </c>
      <c r="AI23" s="82" t="s">
        <v>184</v>
      </c>
      <c r="AJ23" s="81" t="s">
        <v>185</v>
      </c>
      <c r="AK23" s="86" t="s">
        <v>186</v>
      </c>
      <c r="AL23" s="72"/>
      <c r="AM23" s="87"/>
      <c r="AN23" s="75"/>
      <c r="AO23" s="88"/>
    </row>
    <row r="24" spans="1:41" s="17" customFormat="1" ht="90" x14ac:dyDescent="0.25">
      <c r="A24" s="72"/>
      <c r="B24" s="73"/>
      <c r="C24" s="89" t="s">
        <v>187</v>
      </c>
      <c r="D24" s="74" t="s">
        <v>188</v>
      </c>
      <c r="E24" s="74" t="s">
        <v>189</v>
      </c>
      <c r="F24" s="75" t="s">
        <v>190</v>
      </c>
      <c r="G24" s="39" t="s">
        <v>83</v>
      </c>
      <c r="H24" s="38">
        <f t="shared" si="0"/>
        <v>4</v>
      </c>
      <c r="I24" s="39" t="s">
        <v>124</v>
      </c>
      <c r="J24" s="79">
        <f t="shared" si="1"/>
        <v>10</v>
      </c>
      <c r="K24" s="79">
        <f t="shared" si="2"/>
        <v>40</v>
      </c>
      <c r="L24" s="90" t="str">
        <f t="shared" si="3"/>
        <v>Alto</v>
      </c>
      <c r="M24" s="72" t="s">
        <v>50</v>
      </c>
      <c r="N24" s="81" t="s">
        <v>51</v>
      </c>
      <c r="O24" s="39">
        <v>15</v>
      </c>
      <c r="P24" s="39">
        <v>5</v>
      </c>
      <c r="Q24" s="39">
        <v>0</v>
      </c>
      <c r="R24" s="39">
        <v>10</v>
      </c>
      <c r="S24" s="39">
        <v>15</v>
      </c>
      <c r="T24" s="39">
        <v>10</v>
      </c>
      <c r="U24" s="39">
        <v>30</v>
      </c>
      <c r="V24" s="39">
        <v>85</v>
      </c>
      <c r="W24" s="39">
        <v>2</v>
      </c>
      <c r="X24" s="75" t="s">
        <v>191</v>
      </c>
      <c r="Y24" s="82" t="s">
        <v>48</v>
      </c>
      <c r="Z24" s="83">
        <f t="shared" si="4"/>
        <v>3</v>
      </c>
      <c r="AA24" s="81" t="s">
        <v>49</v>
      </c>
      <c r="AB24" s="83">
        <f t="shared" si="5"/>
        <v>5</v>
      </c>
      <c r="AC24" s="83">
        <f t="shared" si="6"/>
        <v>15</v>
      </c>
      <c r="AD24" s="84" t="str">
        <f>IF(AC24=0,"",IF(AC24&lt;15,"Bajo",IF(AND(AC24&gt;=15,AC24&lt;30),"Moderado",IF(AND(AC24&gt;=30,AC24&lt;60),"Alto",IF(AC24&gt;=60,"Extremo","")))))</f>
        <v>Moderado</v>
      </c>
      <c r="AE24" s="85"/>
      <c r="AF24" s="81" t="s">
        <v>192</v>
      </c>
      <c r="AG24" s="86" t="s">
        <v>193</v>
      </c>
      <c r="AH24" s="49" t="s">
        <v>57</v>
      </c>
      <c r="AI24" s="82" t="s">
        <v>194</v>
      </c>
      <c r="AJ24" s="81" t="s">
        <v>195</v>
      </c>
      <c r="AK24" s="86" t="s">
        <v>196</v>
      </c>
      <c r="AL24" s="72"/>
      <c r="AM24" s="87"/>
      <c r="AN24" s="75"/>
      <c r="AO24" s="88"/>
    </row>
    <row r="25" spans="1:41" s="17" customFormat="1" ht="165.75" customHeight="1" thickBot="1" x14ac:dyDescent="0.3">
      <c r="A25" s="72"/>
      <c r="B25" s="91">
        <v>11</v>
      </c>
      <c r="C25" s="92" t="s">
        <v>197</v>
      </c>
      <c r="D25" s="93" t="s">
        <v>198</v>
      </c>
      <c r="E25" s="93" t="s">
        <v>199</v>
      </c>
      <c r="F25" s="94" t="s">
        <v>200</v>
      </c>
      <c r="G25" s="39" t="s">
        <v>83</v>
      </c>
      <c r="H25" s="38">
        <f t="shared" si="0"/>
        <v>4</v>
      </c>
      <c r="I25" s="39" t="s">
        <v>49</v>
      </c>
      <c r="J25" s="95">
        <f t="shared" si="1"/>
        <v>5</v>
      </c>
      <c r="K25" s="95">
        <f t="shared" si="2"/>
        <v>20</v>
      </c>
      <c r="L25" s="96" t="str">
        <f t="shared" si="3"/>
        <v>Moderado</v>
      </c>
      <c r="M25" s="97" t="s">
        <v>50</v>
      </c>
      <c r="N25" s="98" t="s">
        <v>51</v>
      </c>
      <c r="O25" s="98">
        <v>15</v>
      </c>
      <c r="P25" s="98">
        <v>5</v>
      </c>
      <c r="Q25" s="98">
        <v>0</v>
      </c>
      <c r="R25" s="98">
        <v>10</v>
      </c>
      <c r="S25" s="98">
        <v>15</v>
      </c>
      <c r="T25" s="98">
        <v>10</v>
      </c>
      <c r="U25" s="98">
        <v>30</v>
      </c>
      <c r="V25" s="98">
        <v>85</v>
      </c>
      <c r="W25" s="98">
        <v>2</v>
      </c>
      <c r="X25" s="94" t="s">
        <v>201</v>
      </c>
      <c r="Y25" s="97" t="s">
        <v>53</v>
      </c>
      <c r="Z25" s="99">
        <f t="shared" si="4"/>
        <v>1</v>
      </c>
      <c r="AA25" s="98" t="s">
        <v>49</v>
      </c>
      <c r="AB25" s="99">
        <f t="shared" si="5"/>
        <v>5</v>
      </c>
      <c r="AC25" s="99">
        <f t="shared" si="6"/>
        <v>5</v>
      </c>
      <c r="AD25" s="100" t="str">
        <f>IF(AC25=0,"",IF(AC25&lt;15,"Bajo",IF(AND(AC25&gt;=15,AC25&lt;30),"Moderado",IF(AND(AC25&gt;=30,AC25&lt;60),"Alto",IF(AC25&gt;=60,"Extremo","")))))</f>
        <v>Bajo</v>
      </c>
      <c r="AE25" s="101" t="s">
        <v>85</v>
      </c>
      <c r="AF25" s="98" t="s">
        <v>202</v>
      </c>
      <c r="AG25" s="102" t="s">
        <v>203</v>
      </c>
      <c r="AH25" s="103" t="s">
        <v>57</v>
      </c>
      <c r="AI25" s="97" t="s">
        <v>204</v>
      </c>
      <c r="AJ25" s="98" t="s">
        <v>205</v>
      </c>
      <c r="AK25" s="102" t="s">
        <v>206</v>
      </c>
      <c r="AL25" s="101"/>
      <c r="AM25" s="104"/>
      <c r="AN25" s="94"/>
      <c r="AO25" s="105"/>
    </row>
    <row r="26" spans="1:41" x14ac:dyDescent="0.25">
      <c r="A26" s="2"/>
      <c r="B26" s="2"/>
      <c r="C26" s="106"/>
      <c r="D26" s="2" t="s">
        <v>207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41" x14ac:dyDescent="0.25">
      <c r="A27" s="2"/>
      <c r="B27" s="2"/>
      <c r="C27" s="10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41" x14ac:dyDescent="0.25">
      <c r="A28" s="2"/>
      <c r="B28" s="2"/>
      <c r="C28" s="10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41" x14ac:dyDescent="0.25">
      <c r="A29" s="2"/>
      <c r="B29" s="2"/>
      <c r="C29" s="106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41" x14ac:dyDescent="0.25">
      <c r="A30" s="2"/>
      <c r="B30" s="2"/>
      <c r="C30" s="106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41" x14ac:dyDescent="0.25">
      <c r="A31" s="2"/>
      <c r="B31" s="2"/>
      <c r="C31" s="10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41" x14ac:dyDescent="0.25">
      <c r="A32" s="2"/>
      <c r="B32" s="2"/>
      <c r="C32" s="10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25">
      <c r="A33" s="2"/>
      <c r="B33" s="2"/>
      <c r="C33" s="10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25">
      <c r="A34" s="2"/>
      <c r="B34" s="2"/>
      <c r="C34" s="10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25">
      <c r="A35" s="2"/>
      <c r="B35" s="2"/>
      <c r="C35" s="10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x14ac:dyDescent="0.25">
      <c r="A36" s="2"/>
      <c r="B36" s="2"/>
      <c r="C36" s="10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x14ac:dyDescent="0.25">
      <c r="A37" s="2"/>
      <c r="B37" s="2"/>
      <c r="C37" s="10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x14ac:dyDescent="0.25">
      <c r="A38" s="2"/>
      <c r="B38" s="2"/>
      <c r="C38" s="10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25">
      <c r="A39" s="2"/>
      <c r="B39" s="2"/>
      <c r="C39" s="10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x14ac:dyDescent="0.25">
      <c r="A40" s="2"/>
      <c r="B40" s="2"/>
      <c r="C40" s="10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x14ac:dyDescent="0.25">
      <c r="A41" s="2"/>
      <c r="B41" s="2"/>
      <c r="C41" s="10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25">
      <c r="A42" s="2"/>
      <c r="B42" s="2"/>
      <c r="C42" s="10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25">
      <c r="A43" s="2"/>
      <c r="B43" s="2"/>
      <c r="C43" s="10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25">
      <c r="A44" s="2"/>
      <c r="B44" s="2"/>
      <c r="C44" s="10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x14ac:dyDescent="0.25">
      <c r="A45" s="2"/>
      <c r="B45" s="2"/>
      <c r="C45" s="10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25">
      <c r="A46" s="2"/>
      <c r="B46" s="2"/>
      <c r="C46" s="10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25">
      <c r="A47" s="2"/>
      <c r="B47" s="2"/>
      <c r="C47" s="10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x14ac:dyDescent="0.25">
      <c r="A48" s="2"/>
      <c r="B48" s="2"/>
      <c r="C48" s="10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x14ac:dyDescent="0.25">
      <c r="A49" s="2"/>
      <c r="B49" s="2"/>
      <c r="C49" s="10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x14ac:dyDescent="0.25">
      <c r="A50" s="2"/>
      <c r="B50" s="2"/>
      <c r="C50" s="10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25">
      <c r="A51" s="2"/>
      <c r="B51" s="2"/>
      <c r="C51" s="10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25">
      <c r="A52" s="2"/>
      <c r="B52" s="2"/>
      <c r="C52" s="10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25">
      <c r="A53" s="2"/>
      <c r="B53" s="2"/>
      <c r="C53" s="10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25">
      <c r="A54" s="2"/>
      <c r="B54" s="2"/>
      <c r="C54" s="10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25">
      <c r="A55" s="2"/>
      <c r="B55" s="2"/>
      <c r="C55" s="10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25">
      <c r="A56" s="2"/>
      <c r="B56" s="2"/>
      <c r="C56" s="10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x14ac:dyDescent="0.25">
      <c r="A57" s="2"/>
      <c r="B57" s="2"/>
      <c r="C57" s="10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25">
      <c r="A58" s="2"/>
      <c r="B58" s="2"/>
      <c r="C58" s="10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25">
      <c r="A59" s="2"/>
      <c r="B59" s="2"/>
      <c r="C59" s="10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25">
      <c r="A60" s="2"/>
      <c r="B60" s="2"/>
      <c r="C60" s="10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x14ac:dyDescent="0.25">
      <c r="A61" s="2"/>
      <c r="B61" s="2"/>
      <c r="C61" s="10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25">
      <c r="A62" s="2"/>
      <c r="B62" s="2"/>
      <c r="C62" s="10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x14ac:dyDescent="0.25">
      <c r="A63" s="2"/>
      <c r="B63" s="2"/>
      <c r="C63" s="10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x14ac:dyDescent="0.25">
      <c r="A64" s="2"/>
      <c r="B64" s="2"/>
      <c r="C64" s="10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x14ac:dyDescent="0.25">
      <c r="A65" s="2"/>
      <c r="B65" s="2"/>
      <c r="C65" s="10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25">
      <c r="A66" s="2"/>
      <c r="B66" s="2"/>
      <c r="C66" s="10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x14ac:dyDescent="0.25">
      <c r="A67" s="2"/>
      <c r="B67" s="2"/>
      <c r="C67" s="10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x14ac:dyDescent="0.25">
      <c r="A68" s="2"/>
      <c r="B68" s="2"/>
      <c r="C68" s="10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x14ac:dyDescent="0.25">
      <c r="A69" s="2"/>
      <c r="B69" s="2"/>
      <c r="C69" s="10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x14ac:dyDescent="0.25">
      <c r="A70" s="2"/>
      <c r="B70" s="2"/>
      <c r="C70" s="10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x14ac:dyDescent="0.25">
      <c r="A71" s="2"/>
      <c r="B71" s="2"/>
      <c r="C71" s="10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25">
      <c r="A72" s="2"/>
      <c r="B72" s="2"/>
      <c r="C72" s="10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x14ac:dyDescent="0.25">
      <c r="A73" s="2"/>
      <c r="B73" s="2"/>
      <c r="C73" s="10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x14ac:dyDescent="0.25">
      <c r="A74" s="2"/>
      <c r="B74" s="2"/>
      <c r="C74" s="10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x14ac:dyDescent="0.25">
      <c r="A75" s="2"/>
      <c r="B75" s="2"/>
      <c r="C75" s="10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x14ac:dyDescent="0.25">
      <c r="A76" s="2"/>
      <c r="B76" s="2"/>
      <c r="C76" s="10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x14ac:dyDescent="0.25">
      <c r="A77" s="2"/>
      <c r="B77" s="2"/>
      <c r="C77" s="10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x14ac:dyDescent="0.25">
      <c r="A78" s="2"/>
      <c r="B78" s="2"/>
      <c r="C78" s="10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x14ac:dyDescent="0.25">
      <c r="A79" s="2"/>
      <c r="B79" s="2"/>
      <c r="C79" s="10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x14ac:dyDescent="0.25">
      <c r="A80" s="2"/>
      <c r="B80" s="2"/>
      <c r="C80" s="10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x14ac:dyDescent="0.25">
      <c r="A81" s="2"/>
      <c r="B81" s="2"/>
      <c r="C81" s="10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x14ac:dyDescent="0.25">
      <c r="A82" s="2"/>
      <c r="B82" s="2"/>
      <c r="C82" s="106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x14ac:dyDescent="0.25">
      <c r="A83" s="2"/>
      <c r="B83" s="2"/>
      <c r="C83" s="10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x14ac:dyDescent="0.25">
      <c r="A84" s="2"/>
      <c r="B84" s="2"/>
      <c r="C84" s="106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x14ac:dyDescent="0.25">
      <c r="A85" s="2"/>
      <c r="B85" s="2"/>
      <c r="C85" s="106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25">
      <c r="A86" s="2"/>
      <c r="B86" s="2"/>
      <c r="C86" s="10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x14ac:dyDescent="0.25">
      <c r="A87" s="2"/>
      <c r="B87" s="2"/>
      <c r="C87" s="10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x14ac:dyDescent="0.25">
      <c r="A88" s="2"/>
      <c r="B88" s="2"/>
      <c r="C88" s="10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x14ac:dyDescent="0.25">
      <c r="A89" s="2"/>
      <c r="B89" s="2"/>
      <c r="C89" s="10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x14ac:dyDescent="0.25">
      <c r="A90" s="2"/>
      <c r="B90" s="2"/>
      <c r="C90" s="10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x14ac:dyDescent="0.25">
      <c r="A91" s="2"/>
      <c r="B91" s="2"/>
      <c r="C91" s="10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x14ac:dyDescent="0.25">
      <c r="A92" s="2"/>
      <c r="B92" s="2"/>
      <c r="C92" s="10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x14ac:dyDescent="0.25">
      <c r="A93" s="2"/>
      <c r="B93" s="2"/>
      <c r="C93" s="10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x14ac:dyDescent="0.25">
      <c r="A94" s="2"/>
      <c r="B94" s="2"/>
      <c r="C94" s="106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x14ac:dyDescent="0.25">
      <c r="A95" s="2"/>
      <c r="B95" s="2"/>
      <c r="C95" s="10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x14ac:dyDescent="0.25">
      <c r="A96" s="2"/>
      <c r="B96" s="2"/>
      <c r="C96" s="10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x14ac:dyDescent="0.25">
      <c r="A97" s="2"/>
      <c r="B97" s="2"/>
      <c r="C97" s="10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x14ac:dyDescent="0.25">
      <c r="A98" s="2"/>
      <c r="B98" s="2"/>
      <c r="C98" s="10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x14ac:dyDescent="0.25">
      <c r="A99" s="2"/>
      <c r="B99" s="2"/>
      <c r="C99" s="106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x14ac:dyDescent="0.25">
      <c r="A100" s="2"/>
      <c r="B100" s="2"/>
      <c r="C100" s="10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x14ac:dyDescent="0.25">
      <c r="A101" s="2"/>
      <c r="B101" s="2"/>
      <c r="C101" s="106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x14ac:dyDescent="0.25">
      <c r="A102" s="2"/>
      <c r="B102" s="2"/>
      <c r="C102" s="106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x14ac:dyDescent="0.25">
      <c r="A103" s="2"/>
      <c r="B103" s="2"/>
      <c r="C103" s="10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x14ac:dyDescent="0.25">
      <c r="A104" s="2"/>
      <c r="B104" s="2"/>
      <c r="C104" s="106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x14ac:dyDescent="0.25">
      <c r="A105" s="2"/>
      <c r="B105" s="2"/>
      <c r="C105" s="10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x14ac:dyDescent="0.25">
      <c r="A106" s="2"/>
      <c r="B106" s="2"/>
      <c r="C106" s="10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x14ac:dyDescent="0.25">
      <c r="A107" s="2"/>
      <c r="B107" s="2"/>
      <c r="C107" s="106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x14ac:dyDescent="0.25">
      <c r="A108" s="2"/>
      <c r="B108" s="2"/>
      <c r="C108" s="106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x14ac:dyDescent="0.25">
      <c r="A109" s="2"/>
      <c r="B109" s="2"/>
      <c r="C109" s="10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x14ac:dyDescent="0.25">
      <c r="A110" s="2"/>
      <c r="B110" s="2"/>
      <c r="C110" s="106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x14ac:dyDescent="0.25">
      <c r="A111" s="2"/>
      <c r="B111" s="2"/>
      <c r="C111" s="10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x14ac:dyDescent="0.25">
      <c r="A112" s="2"/>
      <c r="B112" s="2"/>
      <c r="C112" s="10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x14ac:dyDescent="0.25">
      <c r="A113" s="2"/>
      <c r="B113" s="2"/>
      <c r="C113" s="10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x14ac:dyDescent="0.25">
      <c r="A114" s="2"/>
      <c r="B114" s="2"/>
      <c r="C114" s="106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x14ac:dyDescent="0.25">
      <c r="A115" s="2"/>
      <c r="B115" s="2"/>
      <c r="C115" s="106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x14ac:dyDescent="0.25">
      <c r="A116" s="2"/>
      <c r="B116" s="2"/>
      <c r="C116" s="106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x14ac:dyDescent="0.25">
      <c r="A117" s="2"/>
      <c r="B117" s="2"/>
      <c r="C117" s="106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x14ac:dyDescent="0.25">
      <c r="A118" s="2"/>
      <c r="B118" s="2"/>
      <c r="C118" s="10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x14ac:dyDescent="0.25">
      <c r="A119" s="2"/>
      <c r="B119" s="2"/>
      <c r="C119" s="10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x14ac:dyDescent="0.25">
      <c r="A120" s="2"/>
      <c r="B120" s="2"/>
      <c r="C120" s="10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x14ac:dyDescent="0.25">
      <c r="A121" s="2"/>
      <c r="B121" s="2"/>
      <c r="C121" s="10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x14ac:dyDescent="0.25">
      <c r="A122" s="2"/>
      <c r="B122" s="2"/>
      <c r="C122" s="10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x14ac:dyDescent="0.25">
      <c r="A123" s="2"/>
      <c r="B123" s="2"/>
      <c r="C123" s="10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x14ac:dyDescent="0.25">
      <c r="A124" s="2"/>
      <c r="B124" s="2"/>
      <c r="C124" s="10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x14ac:dyDescent="0.25">
      <c r="A125" s="2"/>
      <c r="B125" s="2"/>
      <c r="C125" s="10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x14ac:dyDescent="0.25">
      <c r="A126" s="2"/>
      <c r="B126" s="2"/>
      <c r="C126" s="10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x14ac:dyDescent="0.25">
      <c r="A127" s="2"/>
      <c r="B127" s="2"/>
      <c r="C127" s="106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x14ac:dyDescent="0.25">
      <c r="A128" s="2"/>
      <c r="B128" s="2"/>
      <c r="C128" s="106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x14ac:dyDescent="0.25">
      <c r="A129" s="2"/>
      <c r="B129" s="2"/>
      <c r="C129" s="10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x14ac:dyDescent="0.25">
      <c r="A130" s="2"/>
      <c r="B130" s="2"/>
      <c r="C130" s="10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x14ac:dyDescent="0.25">
      <c r="A131" s="2"/>
      <c r="B131" s="2"/>
      <c r="C131" s="10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x14ac:dyDescent="0.25">
      <c r="A132" s="2"/>
      <c r="B132" s="2"/>
      <c r="C132" s="10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x14ac:dyDescent="0.25">
      <c r="A133" s="2"/>
      <c r="B133" s="2"/>
      <c r="C133" s="106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x14ac:dyDescent="0.25">
      <c r="A134" s="2"/>
      <c r="B134" s="2"/>
      <c r="C134" s="10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x14ac:dyDescent="0.25">
      <c r="A135" s="2"/>
      <c r="B135" s="2"/>
      <c r="C135" s="10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x14ac:dyDescent="0.25">
      <c r="A136" s="2"/>
      <c r="B136" s="2"/>
      <c r="C136" s="10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x14ac:dyDescent="0.25">
      <c r="A137" s="2"/>
      <c r="B137" s="2"/>
      <c r="C137" s="10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x14ac:dyDescent="0.25">
      <c r="A138" s="2"/>
      <c r="B138" s="2"/>
      <c r="C138" s="10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x14ac:dyDescent="0.25">
      <c r="A139" s="2"/>
      <c r="B139" s="2"/>
      <c r="C139" s="10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x14ac:dyDescent="0.25">
      <c r="A140" s="2"/>
      <c r="B140" s="2"/>
      <c r="C140" s="10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x14ac:dyDescent="0.25">
      <c r="A141" s="2"/>
      <c r="B141" s="2"/>
      <c r="C141" s="10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x14ac:dyDescent="0.25">
      <c r="A142" s="2"/>
      <c r="B142" s="2"/>
      <c r="C142" s="10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x14ac:dyDescent="0.25">
      <c r="A143" s="2"/>
      <c r="B143" s="2"/>
      <c r="C143" s="10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x14ac:dyDescent="0.25">
      <c r="A144" s="2"/>
      <c r="B144" s="2"/>
      <c r="C144" s="10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x14ac:dyDescent="0.25">
      <c r="A145" s="2"/>
      <c r="B145" s="2"/>
      <c r="C145" s="10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x14ac:dyDescent="0.25">
      <c r="A146" s="2"/>
      <c r="B146" s="2"/>
      <c r="C146" s="106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x14ac:dyDescent="0.25">
      <c r="A147" s="2"/>
      <c r="B147" s="2"/>
      <c r="C147" s="10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</sheetData>
  <sheetProtection algorithmName="SHA-512" hashValue="cZeX8lycxZZBgzK2ixxoQGHbLxb1qlJkC6qwaWh8XpdvSLnZQNJMAW60F/C4YKZqeEpZYBjFeQgcLQBt5Fqjmg==" saltValue="cut1EGeNXfXvZZx+DaRfxA==" spinCount="100000" sheet="1" objects="1" scenarios="1"/>
  <mergeCells count="41">
    <mergeCell ref="B1:D4"/>
    <mergeCell ref="E1:AK2"/>
    <mergeCell ref="AL1:AO1"/>
    <mergeCell ref="AL2:AO2"/>
    <mergeCell ref="E3:AK4"/>
    <mergeCell ref="AL3:AO3"/>
    <mergeCell ref="AL4:AO4"/>
    <mergeCell ref="B7:B9"/>
    <mergeCell ref="C7:C9"/>
    <mergeCell ref="D7:D9"/>
    <mergeCell ref="E7:E9"/>
    <mergeCell ref="F7:F9"/>
    <mergeCell ref="B5:L6"/>
    <mergeCell ref="M5:X6"/>
    <mergeCell ref="AH5:AH6"/>
    <mergeCell ref="AI5:AK6"/>
    <mergeCell ref="AL5:AO6"/>
    <mergeCell ref="AI7:AI9"/>
    <mergeCell ref="AJ7:AJ9"/>
    <mergeCell ref="R7:R9"/>
    <mergeCell ref="S7:S9"/>
    <mergeCell ref="T7:T9"/>
    <mergeCell ref="U7:U9"/>
    <mergeCell ref="V7:V9"/>
    <mergeCell ref="W7:W9"/>
    <mergeCell ref="G8:L8"/>
    <mergeCell ref="X7:X9"/>
    <mergeCell ref="Y7:AD8"/>
    <mergeCell ref="AE7:AG8"/>
    <mergeCell ref="AH7:AH9"/>
    <mergeCell ref="G7:L7"/>
    <mergeCell ref="M7:M9"/>
    <mergeCell ref="N7:N9"/>
    <mergeCell ref="O7:O9"/>
    <mergeCell ref="P7:P9"/>
    <mergeCell ref="Q7:Q9"/>
    <mergeCell ref="AK7:AK9"/>
    <mergeCell ref="AL7:AL9"/>
    <mergeCell ref="AM7:AM9"/>
    <mergeCell ref="AN7:AN9"/>
    <mergeCell ref="AO7:AO9"/>
  </mergeCells>
  <conditionalFormatting sqref="L10 AD20:AD25">
    <cfRule type="containsText" dxfId="43" priority="1" operator="containsText" text="Extremo">
      <formula>NOT(ISERROR(SEARCH("Extremo",L10)))</formula>
    </cfRule>
    <cfRule type="containsText" dxfId="42" priority="2" operator="containsText" text="Alto">
      <formula>NOT(ISERROR(SEARCH("Alto",L10)))</formula>
    </cfRule>
    <cfRule type="containsText" dxfId="41" priority="3" operator="containsText" text="Moderado">
      <formula>NOT(ISERROR(SEARCH("Moderado",L10)))</formula>
    </cfRule>
    <cfRule type="containsText" dxfId="40" priority="4" operator="containsText" text="Bajo">
      <formula>NOT(ISERROR(SEARCH("Bajo",L10)))</formula>
    </cfRule>
  </conditionalFormatting>
  <conditionalFormatting sqref="L20:L23 L12 L14:L18 L25">
    <cfRule type="containsText" dxfId="39" priority="5" operator="containsText" text="Extremo">
      <formula>NOT(ISERROR(SEARCH("Extremo",L12)))</formula>
    </cfRule>
    <cfRule type="containsText" dxfId="38" priority="6" operator="containsText" text="Alto">
      <formula>NOT(ISERROR(SEARCH("Alto",L12)))</formula>
    </cfRule>
    <cfRule type="containsText" dxfId="37" priority="7" operator="containsText" text="Moderado">
      <formula>NOT(ISERROR(SEARCH("Moderado",L12)))</formula>
    </cfRule>
    <cfRule type="containsText" dxfId="36" priority="8" operator="containsText" text="Bajo">
      <formula>NOT(ISERROR(SEARCH("Bajo",L12)))</formula>
    </cfRule>
  </conditionalFormatting>
  <conditionalFormatting sqref="AD10">
    <cfRule type="containsText" dxfId="35" priority="9" operator="containsText" text="Extremo">
      <formula>NOT(ISERROR(SEARCH("Extremo",AD10)))</formula>
    </cfRule>
    <cfRule type="containsText" dxfId="34" priority="10" operator="containsText" text="Alto">
      <formula>NOT(ISERROR(SEARCH("Alto",AD10)))</formula>
    </cfRule>
    <cfRule type="containsText" dxfId="33" priority="11" operator="containsText" text="Moderado">
      <formula>NOT(ISERROR(SEARCH("Moderado",AD10)))</formula>
    </cfRule>
    <cfRule type="containsText" dxfId="32" priority="12" operator="containsText" text="Bajo">
      <formula>NOT(ISERROR(SEARCH("Bajo",AD10)))</formula>
    </cfRule>
  </conditionalFormatting>
  <conditionalFormatting sqref="AD12 AD14:AD18">
    <cfRule type="containsText" dxfId="31" priority="13" operator="containsText" text="Extremo">
      <formula>NOT(ISERROR(SEARCH("Extremo",AD12)))</formula>
    </cfRule>
    <cfRule type="containsText" dxfId="30" priority="14" operator="containsText" text="Alto">
      <formula>NOT(ISERROR(SEARCH("Alto",AD12)))</formula>
    </cfRule>
    <cfRule type="containsText" dxfId="29" priority="15" operator="containsText" text="Moderado">
      <formula>NOT(ISERROR(SEARCH("Moderado",AD12)))</formula>
    </cfRule>
    <cfRule type="containsText" dxfId="28" priority="16" operator="containsText" text="Bajo">
      <formula>NOT(ISERROR(SEARCH("Bajo",AD12)))</formula>
    </cfRule>
  </conditionalFormatting>
  <conditionalFormatting sqref="L11">
    <cfRule type="containsText" dxfId="27" priority="17" operator="containsText" text="Extremo">
      <formula>NOT(ISERROR(SEARCH("Extremo",L11)))</formula>
    </cfRule>
    <cfRule type="containsText" dxfId="26" priority="18" operator="containsText" text="Alto">
      <formula>NOT(ISERROR(SEARCH("Alto",L11)))</formula>
    </cfRule>
    <cfRule type="containsText" dxfId="25" priority="19" operator="containsText" text="Moderado">
      <formula>NOT(ISERROR(SEARCH("Moderado",L11)))</formula>
    </cfRule>
    <cfRule type="containsText" dxfId="24" priority="20" operator="containsText" text="Bajo">
      <formula>NOT(ISERROR(SEARCH("Bajo",L11)))</formula>
    </cfRule>
  </conditionalFormatting>
  <conditionalFormatting sqref="AD11">
    <cfRule type="containsText" dxfId="23" priority="21" operator="containsText" text="Extremo">
      <formula>NOT(ISERROR(SEARCH("Extremo",AD11)))</formula>
    </cfRule>
    <cfRule type="containsText" dxfId="22" priority="22" operator="containsText" text="Alto">
      <formula>NOT(ISERROR(SEARCH("Alto",AD11)))</formula>
    </cfRule>
    <cfRule type="containsText" dxfId="21" priority="23" operator="containsText" text="Moderado">
      <formula>NOT(ISERROR(SEARCH("Moderado",AD11)))</formula>
    </cfRule>
    <cfRule type="containsText" dxfId="20" priority="24" operator="containsText" text="Bajo">
      <formula>NOT(ISERROR(SEARCH("Bajo",AD11)))</formula>
    </cfRule>
  </conditionalFormatting>
  <conditionalFormatting sqref="L19">
    <cfRule type="containsText" dxfId="19" priority="25" operator="containsText" text="Extremo">
      <formula>NOT(ISERROR(SEARCH("Extremo",L19)))</formula>
    </cfRule>
    <cfRule type="containsText" dxfId="18" priority="26" operator="containsText" text="Alto">
      <formula>NOT(ISERROR(SEARCH("Alto",L19)))</formula>
    </cfRule>
    <cfRule type="containsText" dxfId="17" priority="27" operator="containsText" text="Moderado">
      <formula>NOT(ISERROR(SEARCH("Moderado",L19)))</formula>
    </cfRule>
    <cfRule type="containsText" dxfId="16" priority="28" operator="containsText" text="Bajo">
      <formula>NOT(ISERROR(SEARCH("Bajo",L19)))</formula>
    </cfRule>
  </conditionalFormatting>
  <conditionalFormatting sqref="AD19">
    <cfRule type="containsText" dxfId="15" priority="29" operator="containsText" text="Extremo">
      <formula>NOT(ISERROR(SEARCH("Extremo",AD19)))</formula>
    </cfRule>
    <cfRule type="containsText" dxfId="14" priority="30" operator="containsText" text="Alto">
      <formula>NOT(ISERROR(SEARCH("Alto",AD19)))</formula>
    </cfRule>
    <cfRule type="containsText" dxfId="13" priority="31" operator="containsText" text="Moderado">
      <formula>NOT(ISERROR(SEARCH("Moderado",AD19)))</formula>
    </cfRule>
    <cfRule type="containsText" dxfId="12" priority="32" operator="containsText" text="Bajo">
      <formula>NOT(ISERROR(SEARCH("Bajo",AD19)))</formula>
    </cfRule>
  </conditionalFormatting>
  <conditionalFormatting sqref="L13">
    <cfRule type="containsText" dxfId="11" priority="33" operator="containsText" text="Extremo">
      <formula>NOT(ISERROR(SEARCH("Extremo",L13)))</formula>
    </cfRule>
    <cfRule type="containsText" dxfId="10" priority="34" operator="containsText" text="Alto">
      <formula>NOT(ISERROR(SEARCH("Alto",L13)))</formula>
    </cfRule>
    <cfRule type="containsText" dxfId="9" priority="35" operator="containsText" text="Moderado">
      <formula>NOT(ISERROR(SEARCH("Moderado",L13)))</formula>
    </cfRule>
    <cfRule type="containsText" dxfId="8" priority="36" operator="containsText" text="Bajo">
      <formula>NOT(ISERROR(SEARCH("Bajo",L13)))</formula>
    </cfRule>
  </conditionalFormatting>
  <conditionalFormatting sqref="AD13">
    <cfRule type="containsText" dxfId="7" priority="37" operator="containsText" text="Extremo">
      <formula>NOT(ISERROR(SEARCH("Extremo",AD13)))</formula>
    </cfRule>
    <cfRule type="containsText" dxfId="6" priority="38" operator="containsText" text="Alto">
      <formula>NOT(ISERROR(SEARCH("Alto",AD13)))</formula>
    </cfRule>
    <cfRule type="containsText" dxfId="5" priority="39" operator="containsText" text="Moderado">
      <formula>NOT(ISERROR(SEARCH("Moderado",AD13)))</formula>
    </cfRule>
    <cfRule type="containsText" dxfId="4" priority="40" operator="containsText" text="Bajo">
      <formula>NOT(ISERROR(SEARCH("Bajo",AD13)))</formula>
    </cfRule>
  </conditionalFormatting>
  <conditionalFormatting sqref="L24">
    <cfRule type="containsText" dxfId="3" priority="41" operator="containsText" text="Extremo">
      <formula>NOT(ISERROR(SEARCH("Extremo",L24)))</formula>
    </cfRule>
    <cfRule type="containsText" dxfId="2" priority="42" operator="containsText" text="Alto">
      <formula>NOT(ISERROR(SEARCH("Alto",L24)))</formula>
    </cfRule>
    <cfRule type="containsText" dxfId="1" priority="43" operator="containsText" text="Moderado">
      <formula>NOT(ISERROR(SEARCH("Moderado",L24)))</formula>
    </cfRule>
    <cfRule type="containsText" dxfId="0" priority="44" operator="containsText" text="Bajo">
      <formula>NOT(ISERROR(SEARCH("Bajo",L24)))</formula>
    </cfRule>
  </conditionalFormatting>
  <pageMargins left="0.25" right="0.25" top="0.75" bottom="0.75" header="0.51180555555555496" footer="0.51180555555555496"/>
  <pageSetup paperSize="5" firstPageNumber="0" orientation="landscape" horizontalDpi="300" verticalDpi="300"/>
  <colBreaks count="1" manualBreakCount="1">
    <brk id="41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MAPA RIESGOS</vt:lpstr>
      <vt:lpstr>'MAPA RIESGOS'!_FilterDatabase</vt:lpstr>
      <vt:lpstr>'MAPA RIESGOS'!Área_de_impresión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Benitez</dc:creator>
  <cp:lastModifiedBy>comunicador2</cp:lastModifiedBy>
  <dcterms:created xsi:type="dcterms:W3CDTF">2022-01-19T15:47:57Z</dcterms:created>
  <dcterms:modified xsi:type="dcterms:W3CDTF">2022-02-08T20:27:20Z</dcterms:modified>
</cp:coreProperties>
</file>